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How to use" sheetId="1" state="visible" r:id="rId1"/>
    <sheet xmlns:r="http://schemas.openxmlformats.org/officeDocument/2006/relationships" name="Log" sheetId="2" state="visible" r:id="rId2"/>
    <sheet xmlns:r="http://schemas.openxmlformats.org/officeDocument/2006/relationships" name="Summary" sheetId="3" state="visible" r:id="rId3"/>
  </sheets>
  <definedNames/>
  <calcPr calcId="124519" fullCalcOnLoad="1"/>
</workbook>
</file>

<file path=xl/styles.xml><?xml version="1.0" encoding="utf-8"?>
<styleSheet xmlns="http://schemas.openxmlformats.org/spreadsheetml/2006/main">
  <numFmts count="2">
    <numFmt numFmtId="164" formatCode="0.0%"/>
    <numFmt numFmtId="165" formatCode="0.000"/>
  </numFmts>
  <fonts count="5">
    <font>
      <name val="Calibri"/>
      <family val="2"/>
      <color theme="1"/>
      <sz val="11"/>
      <scheme val="minor"/>
    </font>
    <font>
      <b val="1"/>
      <color rgb="00FFFFFF"/>
    </font>
    <font>
      <b val="1"/>
    </font>
    <font>
      <i val="1"/>
    </font>
    <font>
      <b val="1"/>
      <sz val="13"/>
    </font>
  </fonts>
  <fills count="3">
    <fill>
      <patternFill/>
    </fill>
    <fill>
      <patternFill patternType="gray125"/>
    </fill>
    <fill>
      <patternFill patternType="solid">
        <fgColor rgb="001F4FD8"/>
      </patternFill>
    </fill>
  </fills>
  <borders count="1">
    <border>
      <left/>
      <right/>
      <top/>
      <bottom/>
      <diagonal/>
    </border>
  </borders>
  <cellStyleXfs count="1">
    <xf numFmtId="0" fontId="0" fillId="0" borderId="0"/>
  </cellStyleXfs>
  <cellXfs count="12">
    <xf numFmtId="0" fontId="0" fillId="0" borderId="0" pivotButton="0" quotePrefix="0" xfId="0"/>
    <xf numFmtId="0" fontId="4" fillId="0" borderId="0" pivotButton="0" quotePrefix="0" xfId="0"/>
    <xf numFmtId="0" fontId="1" fillId="2" borderId="0" applyAlignment="1" pivotButton="0" quotePrefix="0" xfId="0">
      <alignment vertical="center" wrapText="1"/>
    </xf>
    <xf numFmtId="4" fontId="0" fillId="0" borderId="0" pivotButton="0" quotePrefix="0" xfId="0"/>
    <xf numFmtId="2" fontId="0" fillId="0" borderId="0" pivotButton="0" quotePrefix="0" xfId="0"/>
    <xf numFmtId="0" fontId="1" fillId="2" borderId="0" pivotButton="0" quotePrefix="0" xfId="0"/>
    <xf numFmtId="1" fontId="0" fillId="0" borderId="0" pivotButton="0" quotePrefix="0" xfId="0"/>
    <xf numFmtId="164" fontId="0" fillId="0" borderId="0" pivotButton="0" quotePrefix="0" xfId="0"/>
    <xf numFmtId="165" fontId="0" fillId="0" borderId="0" pivotButton="0" quotePrefix="0" xfId="0"/>
    <xf numFmtId="9" fontId="0" fillId="0" borderId="0" pivotButton="0" quotePrefix="0" xfId="0"/>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20" customWidth="1" min="1" max="1"/>
  </cols>
  <sheetData>
    <row r="1">
      <c r="A1" s="1" t="inlineStr">
        <is>
          <t>Trading log template (free, minimalisttrading.com)</t>
        </is>
      </c>
    </row>
    <row r="2">
      <c r="A2" t="inlineStr"/>
    </row>
    <row r="3">
      <c r="A3" t="inlineStr">
        <is>
          <t>1. Delete the example rows on the Log sheet (select the grey cells in columns A to F, L and M and clear them). Do not delete columns G to K: they hold formulas.</t>
        </is>
      </c>
    </row>
    <row r="4">
      <c r="A4" t="inlineStr">
        <is>
          <t>2. After every trade, fill in date, symbol, side, setup, the dollars you risked (the distance to your stop times your size) and the result in dollars after costs.</t>
        </is>
      </c>
    </row>
    <row r="5">
      <c r="A5" t="inlineStr">
        <is>
          <t>3. R multiple = result / risk. A trade that lost exactly what you risked is -1; one that made twice the risk is +2. Running R, peak and drawdown are worked out for you.</t>
        </is>
      </c>
    </row>
    <row r="6">
      <c r="A6" t="inlineStr">
        <is>
          <t>4. 'Followed plan?' is Y when entry, stop and size were as planned. It lets the Summary compare results with and without discipline.</t>
        </is>
      </c>
    </row>
    <row r="7">
      <c r="A7" t="inlineStr">
        <is>
          <t>5. Read the Summary once a week for the count, and once a month or every 50 trades for profit factor, expectancy and drawdown.</t>
        </is>
      </c>
    </row>
    <row r="8">
      <c r="A8" t="inlineStr">
        <is>
          <t>6. The formulas cover 499 trades (rows 2 to 500). To go further, copy the last row of the Log sheet down and extend the ranges in Summary.</t>
        </is>
      </c>
    </row>
    <row r="9">
      <c r="A9" t="inlineStr">
        <is>
          <t>7. Your data stays in this file on your computer. To analyse it in the free trading journal tool, export columns date, symbol, side, result (in R), setup and notes as CSV.</t>
        </is>
      </c>
    </row>
    <row r="10">
      <c r="A10" t="inlineStr"/>
    </row>
    <row r="11">
      <c r="A11" t="inlineStr">
        <is>
          <t>For education and self-review only. Results from a small number of trades say little about the future.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500"/>
  <sheetViews>
    <sheetView workbookViewId="0">
      <pane ySplit="1" topLeftCell="A2" activePane="bottomLeft" state="frozen"/>
      <selection pane="bottomLeft" activeCell="A1" sqref="A1"/>
    </sheetView>
  </sheetViews>
  <sheetFormatPr baseColWidth="8" defaultRowHeight="15"/>
  <cols>
    <col width="12" customWidth="1" min="1" max="1"/>
    <col width="10" customWidth="1" min="2" max="2"/>
    <col width="8" customWidth="1" min="3" max="3"/>
    <col width="14" customWidth="1" min="4" max="4"/>
    <col width="10" customWidth="1" min="5" max="5"/>
    <col width="12" customWidth="1" min="6" max="6"/>
    <col width="11" customWidth="1" min="7" max="7"/>
    <col width="11" customWidth="1" min="8" max="8"/>
    <col width="9" customWidth="1" min="9" max="9"/>
    <col width="13" customWidth="1" min="10" max="10"/>
    <col width="12" customWidth="1" min="11" max="11"/>
    <col width="14" customWidth="1" min="12" max="12"/>
    <col width="38" customWidth="1" min="13" max="13"/>
  </cols>
  <sheetData>
    <row r="1" ht="32" customHeight="1">
      <c r="A1" s="2" t="inlineStr">
        <is>
          <t>Date</t>
        </is>
      </c>
      <c r="B1" s="2" t="inlineStr">
        <is>
          <t>Symbol</t>
        </is>
      </c>
      <c r="C1" s="2" t="inlineStr">
        <is>
          <t>Side</t>
        </is>
      </c>
      <c r="D1" s="2" t="inlineStr">
        <is>
          <t>Setup</t>
        </is>
      </c>
      <c r="E1" s="2" t="inlineStr">
        <is>
          <t>Risk ($)</t>
        </is>
      </c>
      <c r="F1" s="2" t="inlineStr">
        <is>
          <t>Result ($)</t>
        </is>
      </c>
      <c r="G1" s="2" t="inlineStr">
        <is>
          <t>R multiple</t>
        </is>
      </c>
      <c r="H1" s="2" t="inlineStr">
        <is>
          <t>Running R</t>
        </is>
      </c>
      <c r="I1" s="2" t="inlineStr">
        <is>
          <t>Peak R</t>
        </is>
      </c>
      <c r="J1" s="2" t="inlineStr">
        <is>
          <t>Drawdown (R)</t>
        </is>
      </c>
      <c r="K1" s="2" t="inlineStr">
        <is>
          <t>Losing streak</t>
        </is>
      </c>
      <c r="L1" s="2" t="inlineStr">
        <is>
          <t>Followed plan? (Y/N)</t>
        </is>
      </c>
      <c r="M1" s="2" t="inlineStr">
        <is>
          <t>Note</t>
        </is>
      </c>
    </row>
    <row r="2">
      <c r="A2" t="inlineStr">
        <is>
          <t>2025-03-03</t>
        </is>
      </c>
      <c r="B2" t="inlineStr">
        <is>
          <t>EURUSD</t>
        </is>
      </c>
      <c r="C2" t="inlineStr">
        <is>
          <t>long</t>
        </is>
      </c>
      <c r="D2" t="inlineStr">
        <is>
          <t>breakout</t>
        </is>
      </c>
      <c r="E2" t="n">
        <v>100</v>
      </c>
      <c r="F2" s="3" t="n">
        <v>150</v>
      </c>
      <c r="G2" s="4">
        <f>IF(AND(ISNUMBER(E2),ISNUMBER(F2),E2&gt;0),F2/E2,"")</f>
        <v/>
      </c>
      <c r="H2" s="4">
        <f>IF(G2="","",SUM($G$2:G2))</f>
        <v/>
      </c>
      <c r="I2" s="4">
        <f>IF(H2="","",MAX(0,MAX($H$2:H2)))</f>
        <v/>
      </c>
      <c r="J2" s="4">
        <f>IF(H2="","",I2-H2)</f>
        <v/>
      </c>
      <c r="K2">
        <f>IF(G2="","",IF(G2&lt;0,N(K1)+1,0))</f>
        <v/>
      </c>
      <c r="L2" t="inlineStr">
        <is>
          <t>Y</t>
        </is>
      </c>
      <c r="M2" t="inlineStr"/>
    </row>
    <row r="3">
      <c r="A3" t="inlineStr">
        <is>
          <t>2025-03-03</t>
        </is>
      </c>
      <c r="B3" t="inlineStr">
        <is>
          <t>XAUUSD</t>
        </is>
      </c>
      <c r="C3" t="inlineStr">
        <is>
          <t>short</t>
        </is>
      </c>
      <c r="D3" t="inlineStr">
        <is>
          <t>reversal</t>
        </is>
      </c>
      <c r="E3" t="n">
        <v>100</v>
      </c>
      <c r="F3" s="3" t="n">
        <v>-100</v>
      </c>
      <c r="G3" s="4">
        <f>IF(AND(ISNUMBER(E3),ISNUMBER(F3),E3&gt;0),F3/E3,"")</f>
        <v/>
      </c>
      <c r="H3" s="4">
        <f>IF(G3="","",SUM($G$2:G3))</f>
        <v/>
      </c>
      <c r="I3" s="4">
        <f>IF(H3="","",MAX(0,MAX($H$2:H3)))</f>
        <v/>
      </c>
      <c r="J3" s="4">
        <f>IF(H3="","",I3-H3)</f>
        <v/>
      </c>
      <c r="K3">
        <f>IF(G3="","",IF(G3&lt;0,N(K2)+1,0))</f>
        <v/>
      </c>
      <c r="L3" t="inlineStr">
        <is>
          <t>N</t>
        </is>
      </c>
      <c r="M3" t="inlineStr">
        <is>
          <t>faded too early</t>
        </is>
      </c>
    </row>
    <row r="4">
      <c r="A4" t="inlineStr">
        <is>
          <t>2025-03-04</t>
        </is>
      </c>
      <c r="B4" t="inlineStr">
        <is>
          <t>EURUSD</t>
        </is>
      </c>
      <c r="C4" t="inlineStr">
        <is>
          <t>long</t>
        </is>
      </c>
      <c r="D4" t="inlineStr">
        <is>
          <t>pullback</t>
        </is>
      </c>
      <c r="E4" t="n">
        <v>100</v>
      </c>
      <c r="F4" s="3" t="n">
        <v>-100</v>
      </c>
      <c r="G4" s="4">
        <f>IF(AND(ISNUMBER(E4),ISNUMBER(F4),E4&gt;0),F4/E4,"")</f>
        <v/>
      </c>
      <c r="H4" s="4">
        <f>IF(G4="","",SUM($G$2:G4))</f>
        <v/>
      </c>
      <c r="I4" s="4">
        <f>IF(H4="","",MAX(0,MAX($H$2:H4)))</f>
        <v/>
      </c>
      <c r="J4" s="4">
        <f>IF(H4="","",I4-H4)</f>
        <v/>
      </c>
      <c r="K4">
        <f>IF(G4="","",IF(G4&lt;0,N(K3)+1,0))</f>
        <v/>
      </c>
      <c r="L4" t="inlineStr">
        <is>
          <t>Y</t>
        </is>
      </c>
      <c r="M4" t="inlineStr"/>
    </row>
    <row r="5">
      <c r="A5" t="inlineStr">
        <is>
          <t>2025-03-05</t>
        </is>
      </c>
      <c r="B5" t="inlineStr">
        <is>
          <t>US30</t>
        </is>
      </c>
      <c r="C5" t="inlineStr">
        <is>
          <t>long</t>
        </is>
      </c>
      <c r="D5" t="inlineStr">
        <is>
          <t>breakout</t>
        </is>
      </c>
      <c r="E5" t="n">
        <v>100</v>
      </c>
      <c r="F5" s="3" t="n">
        <v>210</v>
      </c>
      <c r="G5" s="4">
        <f>IF(AND(ISNUMBER(E5),ISNUMBER(F5),E5&gt;0),F5/E5,"")</f>
        <v/>
      </c>
      <c r="H5" s="4">
        <f>IF(G5="","",SUM($G$2:G5))</f>
        <v/>
      </c>
      <c r="I5" s="4">
        <f>IF(H5="","",MAX(0,MAX($H$2:H5)))</f>
        <v/>
      </c>
      <c r="J5" s="4">
        <f>IF(H5="","",I5-H5)</f>
        <v/>
      </c>
      <c r="K5">
        <f>IF(G5="","",IF(G5&lt;0,N(K4)+1,0))</f>
        <v/>
      </c>
      <c r="L5" t="inlineStr">
        <is>
          <t>Y</t>
        </is>
      </c>
      <c r="M5" t="inlineStr"/>
    </row>
    <row r="6">
      <c r="A6" t="inlineStr">
        <is>
          <t>2025-03-06</t>
        </is>
      </c>
      <c r="B6" t="inlineStr">
        <is>
          <t>EURUSD</t>
        </is>
      </c>
      <c r="C6" t="inlineStr">
        <is>
          <t>short</t>
        </is>
      </c>
      <c r="D6" t="inlineStr">
        <is>
          <t>reversal</t>
        </is>
      </c>
      <c r="E6" t="n">
        <v>100</v>
      </c>
      <c r="F6" s="3" t="n">
        <v>-100</v>
      </c>
      <c r="G6" s="4">
        <f>IF(AND(ISNUMBER(E6),ISNUMBER(F6),E6&gt;0),F6/E6,"")</f>
        <v/>
      </c>
      <c r="H6" s="4">
        <f>IF(G6="","",SUM($G$2:G6))</f>
        <v/>
      </c>
      <c r="I6" s="4">
        <f>IF(H6="","",MAX(0,MAX($H$2:H6)))</f>
        <v/>
      </c>
      <c r="J6" s="4">
        <f>IF(H6="","",I6-H6)</f>
        <v/>
      </c>
      <c r="K6">
        <f>IF(G6="","",IF(G6&lt;0,N(K5)+1,0))</f>
        <v/>
      </c>
      <c r="L6" t="inlineStr">
        <is>
          <t>Y</t>
        </is>
      </c>
      <c r="M6" t="inlineStr"/>
    </row>
    <row r="7">
      <c r="A7" t="inlineStr">
        <is>
          <t>2025-03-07</t>
        </is>
      </c>
      <c r="B7" t="inlineStr">
        <is>
          <t>XAUUSD</t>
        </is>
      </c>
      <c r="C7" t="inlineStr">
        <is>
          <t>long</t>
        </is>
      </c>
      <c r="D7" t="inlineStr">
        <is>
          <t>pullback</t>
        </is>
      </c>
      <c r="E7" t="n">
        <v>100</v>
      </c>
      <c r="F7" s="3" t="n">
        <v>140</v>
      </c>
      <c r="G7" s="4">
        <f>IF(AND(ISNUMBER(E7),ISNUMBER(F7),E7&gt;0),F7/E7,"")</f>
        <v/>
      </c>
      <c r="H7" s="4">
        <f>IF(G7="","",SUM($G$2:G7))</f>
        <v/>
      </c>
      <c r="I7" s="4">
        <f>IF(H7="","",MAX(0,MAX($H$2:H7)))</f>
        <v/>
      </c>
      <c r="J7" s="4">
        <f>IF(H7="","",I7-H7)</f>
        <v/>
      </c>
      <c r="K7">
        <f>IF(G7="","",IF(G7&lt;0,N(K6)+1,0))</f>
        <v/>
      </c>
      <c r="L7" t="inlineStr">
        <is>
          <t>Y</t>
        </is>
      </c>
      <c r="M7" t="inlineStr"/>
    </row>
    <row r="8">
      <c r="A8" t="inlineStr">
        <is>
          <t>2025-03-10</t>
        </is>
      </c>
      <c r="B8" t="inlineStr">
        <is>
          <t>EURUSD</t>
        </is>
      </c>
      <c r="C8" t="inlineStr">
        <is>
          <t>long</t>
        </is>
      </c>
      <c r="D8" t="inlineStr">
        <is>
          <t>breakout</t>
        </is>
      </c>
      <c r="E8" t="n">
        <v>100</v>
      </c>
      <c r="F8" s="3" t="n">
        <v>160</v>
      </c>
      <c r="G8" s="4">
        <f>IF(AND(ISNUMBER(E8),ISNUMBER(F8),E8&gt;0),F8/E8,"")</f>
        <v/>
      </c>
      <c r="H8" s="4">
        <f>IF(G8="","",SUM($G$2:G8))</f>
        <v/>
      </c>
      <c r="I8" s="4">
        <f>IF(H8="","",MAX(0,MAX($H$2:H8)))</f>
        <v/>
      </c>
      <c r="J8" s="4">
        <f>IF(H8="","",I8-H8)</f>
        <v/>
      </c>
      <c r="K8">
        <f>IF(G8="","",IF(G8&lt;0,N(K7)+1,0))</f>
        <v/>
      </c>
      <c r="L8" t="inlineStr">
        <is>
          <t>Y</t>
        </is>
      </c>
      <c r="M8" t="inlineStr"/>
    </row>
    <row r="9">
      <c r="A9" t="inlineStr">
        <is>
          <t>2025-03-11</t>
        </is>
      </c>
      <c r="B9" t="inlineStr">
        <is>
          <t>US30</t>
        </is>
      </c>
      <c r="C9" t="inlineStr">
        <is>
          <t>short</t>
        </is>
      </c>
      <c r="D9" t="inlineStr">
        <is>
          <t>reversal</t>
        </is>
      </c>
      <c r="E9" t="n">
        <v>100</v>
      </c>
      <c r="F9" s="3" t="n">
        <v>-100</v>
      </c>
      <c r="G9" s="4">
        <f>IF(AND(ISNUMBER(E9),ISNUMBER(F9),E9&gt;0),F9/E9,"")</f>
        <v/>
      </c>
      <c r="H9" s="4">
        <f>IF(G9="","",SUM($G$2:G9))</f>
        <v/>
      </c>
      <c r="I9" s="4">
        <f>IF(H9="","",MAX(0,MAX($H$2:H9)))</f>
        <v/>
      </c>
      <c r="J9" s="4">
        <f>IF(H9="","",I9-H9)</f>
        <v/>
      </c>
      <c r="K9">
        <f>IF(G9="","",IF(G9&lt;0,N(K8)+1,0))</f>
        <v/>
      </c>
      <c r="L9" t="inlineStr">
        <is>
          <t>Y</t>
        </is>
      </c>
      <c r="M9" t="inlineStr">
        <is>
          <t>no confirmation</t>
        </is>
      </c>
    </row>
    <row r="10">
      <c r="A10" t="inlineStr">
        <is>
          <t>2025-03-12</t>
        </is>
      </c>
      <c r="B10" t="inlineStr">
        <is>
          <t>XAUUSD</t>
        </is>
      </c>
      <c r="C10" t="inlineStr">
        <is>
          <t>long</t>
        </is>
      </c>
      <c r="D10" t="inlineStr">
        <is>
          <t>breakout</t>
        </is>
      </c>
      <c r="E10" t="n">
        <v>100</v>
      </c>
      <c r="F10" s="3" t="n">
        <v>-100</v>
      </c>
      <c r="G10" s="4">
        <f>IF(AND(ISNUMBER(E10),ISNUMBER(F10),E10&gt;0),F10/E10,"")</f>
        <v/>
      </c>
      <c r="H10" s="4">
        <f>IF(G10="","",SUM($G$2:G10))</f>
        <v/>
      </c>
      <c r="I10" s="4">
        <f>IF(H10="","",MAX(0,MAX($H$2:H10)))</f>
        <v/>
      </c>
      <c r="J10" s="4">
        <f>IF(H10="","",I10-H10)</f>
        <v/>
      </c>
      <c r="K10">
        <f>IF(G10="","",IF(G10&lt;0,N(K9)+1,0))</f>
        <v/>
      </c>
      <c r="L10" t="inlineStr">
        <is>
          <t>Y</t>
        </is>
      </c>
      <c r="M10" t="inlineStr">
        <is>
          <t>stopped out before it ran</t>
        </is>
      </c>
    </row>
    <row r="11">
      <c r="A11" t="inlineStr">
        <is>
          <t>2025-03-12</t>
        </is>
      </c>
      <c r="B11" t="inlineStr">
        <is>
          <t>EURUSD</t>
        </is>
      </c>
      <c r="C11" t="inlineStr">
        <is>
          <t>long</t>
        </is>
      </c>
      <c r="D11" t="inlineStr">
        <is>
          <t>pullback</t>
        </is>
      </c>
      <c r="E11" t="n">
        <v>100</v>
      </c>
      <c r="F11" s="3" t="n">
        <v>130</v>
      </c>
      <c r="G11" s="4">
        <f>IF(AND(ISNUMBER(E11),ISNUMBER(F11),E11&gt;0),F11/E11,"")</f>
        <v/>
      </c>
      <c r="H11" s="4">
        <f>IF(G11="","",SUM($G$2:G11))</f>
        <v/>
      </c>
      <c r="I11" s="4">
        <f>IF(H11="","",MAX(0,MAX($H$2:H11)))</f>
        <v/>
      </c>
      <c r="J11" s="4">
        <f>IF(H11="","",I11-H11)</f>
        <v/>
      </c>
      <c r="K11">
        <f>IF(G11="","",IF(G11&lt;0,N(K10)+1,0))</f>
        <v/>
      </c>
      <c r="L11" t="inlineStr">
        <is>
          <t>Y</t>
        </is>
      </c>
      <c r="M11" t="inlineStr"/>
    </row>
    <row r="12">
      <c r="A12" t="inlineStr">
        <is>
          <t>2025-03-13</t>
        </is>
      </c>
      <c r="B12" t="inlineStr">
        <is>
          <t>US30</t>
        </is>
      </c>
      <c r="C12" t="inlineStr">
        <is>
          <t>long</t>
        </is>
      </c>
      <c r="D12" t="inlineStr">
        <is>
          <t>breakout</t>
        </is>
      </c>
      <c r="E12" t="n">
        <v>100</v>
      </c>
      <c r="F12" s="3" t="n">
        <v>180</v>
      </c>
      <c r="G12" s="4">
        <f>IF(AND(ISNUMBER(E12),ISNUMBER(F12),E12&gt;0),F12/E12,"")</f>
        <v/>
      </c>
      <c r="H12" s="4">
        <f>IF(G12="","",SUM($G$2:G12))</f>
        <v/>
      </c>
      <c r="I12" s="4">
        <f>IF(H12="","",MAX(0,MAX($H$2:H12)))</f>
        <v/>
      </c>
      <c r="J12" s="4">
        <f>IF(H12="","",I12-H12)</f>
        <v/>
      </c>
      <c r="K12">
        <f>IF(G12="","",IF(G12&lt;0,N(K11)+1,0))</f>
        <v/>
      </c>
      <c r="L12" t="inlineStr">
        <is>
          <t>Y</t>
        </is>
      </c>
      <c r="M12" t="inlineStr"/>
    </row>
    <row r="13">
      <c r="A13" t="inlineStr">
        <is>
          <t>2025-03-14</t>
        </is>
      </c>
      <c r="B13" t="inlineStr">
        <is>
          <t>EURUSD</t>
        </is>
      </c>
      <c r="C13" t="inlineStr">
        <is>
          <t>short</t>
        </is>
      </c>
      <c r="D13" t="inlineStr">
        <is>
          <t>reversal</t>
        </is>
      </c>
      <c r="E13" t="n">
        <v>100</v>
      </c>
      <c r="F13" s="3" t="n">
        <v>-140</v>
      </c>
      <c r="G13" s="4">
        <f>IF(AND(ISNUMBER(E13),ISNUMBER(F13),E13&gt;0),F13/E13,"")</f>
        <v/>
      </c>
      <c r="H13" s="4">
        <f>IF(G13="","",SUM($G$2:G13))</f>
        <v/>
      </c>
      <c r="I13" s="4">
        <f>IF(H13="","",MAX(0,MAX($H$2:H13)))</f>
        <v/>
      </c>
      <c r="J13" s="4">
        <f>IF(H13="","",I13-H13)</f>
        <v/>
      </c>
      <c r="K13">
        <f>IF(G13="","",IF(G13&lt;0,N(K12)+1,0))</f>
        <v/>
      </c>
      <c r="L13" t="inlineStr">
        <is>
          <t>N</t>
        </is>
      </c>
      <c r="M13" t="inlineStr">
        <is>
          <t>moved the stop, lost more than 1R</t>
        </is>
      </c>
    </row>
    <row r="14">
      <c r="A14" t="inlineStr">
        <is>
          <t>2025-03-17</t>
        </is>
      </c>
      <c r="B14" t="inlineStr">
        <is>
          <t>XAUUSD</t>
        </is>
      </c>
      <c r="C14" t="inlineStr">
        <is>
          <t>long</t>
        </is>
      </c>
      <c r="D14" t="inlineStr">
        <is>
          <t>pullback</t>
        </is>
      </c>
      <c r="E14" t="n">
        <v>100</v>
      </c>
      <c r="F14" s="3" t="n">
        <v>150</v>
      </c>
      <c r="G14" s="4">
        <f>IF(AND(ISNUMBER(E14),ISNUMBER(F14),E14&gt;0),F14/E14,"")</f>
        <v/>
      </c>
      <c r="H14" s="4">
        <f>IF(G14="","",SUM($G$2:G14))</f>
        <v/>
      </c>
      <c r="I14" s="4">
        <f>IF(H14="","",MAX(0,MAX($H$2:H14)))</f>
        <v/>
      </c>
      <c r="J14" s="4">
        <f>IF(H14="","",I14-H14)</f>
        <v/>
      </c>
      <c r="K14">
        <f>IF(G14="","",IF(G14&lt;0,N(K13)+1,0))</f>
        <v/>
      </c>
      <c r="L14" t="inlineStr">
        <is>
          <t>Y</t>
        </is>
      </c>
      <c r="M14" t="inlineStr"/>
    </row>
    <row r="15">
      <c r="A15" t="inlineStr">
        <is>
          <t>2025-03-18</t>
        </is>
      </c>
      <c r="B15" t="inlineStr">
        <is>
          <t>EURUSD</t>
        </is>
      </c>
      <c r="C15" t="inlineStr">
        <is>
          <t>long</t>
        </is>
      </c>
      <c r="D15" t="inlineStr">
        <is>
          <t>breakout</t>
        </is>
      </c>
      <c r="E15" t="n">
        <v>100</v>
      </c>
      <c r="F15" s="3" t="n">
        <v>-100</v>
      </c>
      <c r="G15" s="4">
        <f>IF(AND(ISNUMBER(E15),ISNUMBER(F15),E15&gt;0),F15/E15,"")</f>
        <v/>
      </c>
      <c r="H15" s="4">
        <f>IF(G15="","",SUM($G$2:G15))</f>
        <v/>
      </c>
      <c r="I15" s="4">
        <f>IF(H15="","",MAX(0,MAX($H$2:H15)))</f>
        <v/>
      </c>
      <c r="J15" s="4">
        <f>IF(H15="","",I15-H15)</f>
        <v/>
      </c>
      <c r="K15">
        <f>IF(G15="","",IF(G15&lt;0,N(K14)+1,0))</f>
        <v/>
      </c>
      <c r="L15" t="inlineStr">
        <is>
          <t>Y</t>
        </is>
      </c>
      <c r="M15" t="inlineStr"/>
    </row>
    <row r="16">
      <c r="A16" t="inlineStr">
        <is>
          <t>2025-03-19</t>
        </is>
      </c>
      <c r="B16" t="inlineStr">
        <is>
          <t>US30</t>
        </is>
      </c>
      <c r="C16" t="inlineStr">
        <is>
          <t>long</t>
        </is>
      </c>
      <c r="D16" t="inlineStr">
        <is>
          <t>breakout</t>
        </is>
      </c>
      <c r="E16" t="n">
        <v>100</v>
      </c>
      <c r="F16" s="3" t="n">
        <v>240</v>
      </c>
      <c r="G16" s="4">
        <f>IF(AND(ISNUMBER(E16),ISNUMBER(F16),E16&gt;0),F16/E16,"")</f>
        <v/>
      </c>
      <c r="H16" s="4">
        <f>IF(G16="","",SUM($G$2:G16))</f>
        <v/>
      </c>
      <c r="I16" s="4">
        <f>IF(H16="","",MAX(0,MAX($H$2:H16)))</f>
        <v/>
      </c>
      <c r="J16" s="4">
        <f>IF(H16="","",I16-H16)</f>
        <v/>
      </c>
      <c r="K16">
        <f>IF(G16="","",IF(G16&lt;0,N(K15)+1,0))</f>
        <v/>
      </c>
      <c r="L16" t="inlineStr">
        <is>
          <t>Y</t>
        </is>
      </c>
      <c r="M16" t="inlineStr"/>
    </row>
    <row r="17">
      <c r="A17" t="inlineStr">
        <is>
          <t>2025-03-20</t>
        </is>
      </c>
      <c r="B17" t="inlineStr">
        <is>
          <t>XAUUSD</t>
        </is>
      </c>
      <c r="C17" t="inlineStr">
        <is>
          <t>short</t>
        </is>
      </c>
      <c r="D17" t="inlineStr">
        <is>
          <t>reversal</t>
        </is>
      </c>
      <c r="E17" t="n">
        <v>100</v>
      </c>
      <c r="F17" s="3" t="n">
        <v>-100</v>
      </c>
      <c r="G17" s="4">
        <f>IF(AND(ISNUMBER(E17),ISNUMBER(F17),E17&gt;0),F17/E17,"")</f>
        <v/>
      </c>
      <c r="H17" s="4">
        <f>IF(G17="","",SUM($G$2:G17))</f>
        <v/>
      </c>
      <c r="I17" s="4">
        <f>IF(H17="","",MAX(0,MAX($H$2:H17)))</f>
        <v/>
      </c>
      <c r="J17" s="4">
        <f>IF(H17="","",I17-H17)</f>
        <v/>
      </c>
      <c r="K17">
        <f>IF(G17="","",IF(G17&lt;0,N(K16)+1,0))</f>
        <v/>
      </c>
      <c r="L17" t="inlineStr">
        <is>
          <t>Y</t>
        </is>
      </c>
      <c r="M17" t="inlineStr"/>
    </row>
    <row r="18">
      <c r="A18" t="inlineStr">
        <is>
          <t>2025-03-21</t>
        </is>
      </c>
      <c r="B18" t="inlineStr">
        <is>
          <t>EURUSD</t>
        </is>
      </c>
      <c r="C18" t="inlineStr">
        <is>
          <t>long</t>
        </is>
      </c>
      <c r="D18" t="inlineStr">
        <is>
          <t>pullback</t>
        </is>
      </c>
      <c r="E18" t="n">
        <v>100</v>
      </c>
      <c r="F18" s="3" t="n">
        <v>0</v>
      </c>
      <c r="G18" s="4">
        <f>IF(AND(ISNUMBER(E18),ISNUMBER(F18),E18&gt;0),F18/E18,"")</f>
        <v/>
      </c>
      <c r="H18" s="4">
        <f>IF(G18="","",SUM($G$2:G18))</f>
        <v/>
      </c>
      <c r="I18" s="4">
        <f>IF(H18="","",MAX(0,MAX($H$2:H18)))</f>
        <v/>
      </c>
      <c r="J18" s="4">
        <f>IF(H18="","",I18-H18)</f>
        <v/>
      </c>
      <c r="K18">
        <f>IF(G18="","",IF(G18&lt;0,N(K17)+1,0))</f>
        <v/>
      </c>
      <c r="L18" t="inlineStr">
        <is>
          <t>Y</t>
        </is>
      </c>
      <c r="M18" t="inlineStr">
        <is>
          <t>closed at break-even</t>
        </is>
      </c>
    </row>
    <row r="19">
      <c r="A19" t="inlineStr">
        <is>
          <t>2025-03-24</t>
        </is>
      </c>
      <c r="B19" t="inlineStr">
        <is>
          <t>EURUSD</t>
        </is>
      </c>
      <c r="C19" t="inlineStr">
        <is>
          <t>long</t>
        </is>
      </c>
      <c r="D19" t="inlineStr">
        <is>
          <t>pullback</t>
        </is>
      </c>
      <c r="E19" t="n">
        <v>100</v>
      </c>
      <c r="F19" s="3" t="n">
        <v>150</v>
      </c>
      <c r="G19" s="4">
        <f>IF(AND(ISNUMBER(E19),ISNUMBER(F19),E19&gt;0),F19/E19,"")</f>
        <v/>
      </c>
      <c r="H19" s="4">
        <f>IF(G19="","",SUM($G$2:G19))</f>
        <v/>
      </c>
      <c r="I19" s="4">
        <f>IF(H19="","",MAX(0,MAX($H$2:H19)))</f>
        <v/>
      </c>
      <c r="J19" s="4">
        <f>IF(H19="","",I19-H19)</f>
        <v/>
      </c>
      <c r="K19">
        <f>IF(G19="","",IF(G19&lt;0,N(K18)+1,0))</f>
        <v/>
      </c>
      <c r="L19" t="inlineStr">
        <is>
          <t>Y</t>
        </is>
      </c>
      <c r="M19" t="inlineStr"/>
    </row>
    <row r="20">
      <c r="A20" t="inlineStr">
        <is>
          <t>2025-03-25</t>
        </is>
      </c>
      <c r="B20" t="inlineStr">
        <is>
          <t>US30</t>
        </is>
      </c>
      <c r="C20" t="inlineStr">
        <is>
          <t>long</t>
        </is>
      </c>
      <c r="D20" t="inlineStr">
        <is>
          <t>breakout</t>
        </is>
      </c>
      <c r="E20" t="n">
        <v>100</v>
      </c>
      <c r="F20" s="3" t="n">
        <v>-100</v>
      </c>
      <c r="G20" s="4">
        <f>IF(AND(ISNUMBER(E20),ISNUMBER(F20),E20&gt;0),F20/E20,"")</f>
        <v/>
      </c>
      <c r="H20" s="4">
        <f>IF(G20="","",SUM($G$2:G20))</f>
        <v/>
      </c>
      <c r="I20" s="4">
        <f>IF(H20="","",MAX(0,MAX($H$2:H20)))</f>
        <v/>
      </c>
      <c r="J20" s="4">
        <f>IF(H20="","",I20-H20)</f>
        <v/>
      </c>
      <c r="K20">
        <f>IF(G20="","",IF(G20&lt;0,N(K19)+1,0))</f>
        <v/>
      </c>
      <c r="L20" t="inlineStr">
        <is>
          <t>Y</t>
        </is>
      </c>
      <c r="M20" t="inlineStr"/>
    </row>
    <row r="21">
      <c r="A21" t="inlineStr">
        <is>
          <t>2025-03-26</t>
        </is>
      </c>
      <c r="B21" t="inlineStr">
        <is>
          <t>XAUUSD</t>
        </is>
      </c>
      <c r="C21" t="inlineStr">
        <is>
          <t>short</t>
        </is>
      </c>
      <c r="D21" t="inlineStr">
        <is>
          <t>reversal</t>
        </is>
      </c>
      <c r="E21" t="n">
        <v>100</v>
      </c>
      <c r="F21" s="3" t="n">
        <v>-100</v>
      </c>
      <c r="G21" s="4">
        <f>IF(AND(ISNUMBER(E21),ISNUMBER(F21),E21&gt;0),F21/E21,"")</f>
        <v/>
      </c>
      <c r="H21" s="4">
        <f>IF(G21="","",SUM($G$2:G21))</f>
        <v/>
      </c>
      <c r="I21" s="4">
        <f>IF(H21="","",MAX(0,MAX($H$2:H21)))</f>
        <v/>
      </c>
      <c r="J21" s="4">
        <f>IF(H21="","",I21-H21)</f>
        <v/>
      </c>
      <c r="K21">
        <f>IF(G21="","",IF(G21&lt;0,N(K20)+1,0))</f>
        <v/>
      </c>
      <c r="L21" t="inlineStr">
        <is>
          <t>Y</t>
        </is>
      </c>
      <c r="M21" t="inlineStr"/>
    </row>
    <row r="22">
      <c r="A22" t="inlineStr">
        <is>
          <t>2025-03-26</t>
        </is>
      </c>
      <c r="B22" t="inlineStr">
        <is>
          <t>EURUSD</t>
        </is>
      </c>
      <c r="C22" t="inlineStr">
        <is>
          <t>long</t>
        </is>
      </c>
      <c r="D22" t="inlineStr">
        <is>
          <t>breakout</t>
        </is>
      </c>
      <c r="E22" t="n">
        <v>100</v>
      </c>
      <c r="F22" s="3" t="n">
        <v>160</v>
      </c>
      <c r="G22" s="4">
        <f>IF(AND(ISNUMBER(E22),ISNUMBER(F22),E22&gt;0),F22/E22,"")</f>
        <v/>
      </c>
      <c r="H22" s="4">
        <f>IF(G22="","",SUM($G$2:G22))</f>
        <v/>
      </c>
      <c r="I22" s="4">
        <f>IF(H22="","",MAX(0,MAX($H$2:H22)))</f>
        <v/>
      </c>
      <c r="J22" s="4">
        <f>IF(H22="","",I22-H22)</f>
        <v/>
      </c>
      <c r="K22">
        <f>IF(G22="","",IF(G22&lt;0,N(K21)+1,0))</f>
        <v/>
      </c>
      <c r="L22" t="inlineStr">
        <is>
          <t>Y</t>
        </is>
      </c>
      <c r="M22" t="inlineStr"/>
    </row>
    <row r="23">
      <c r="A23" t="inlineStr">
        <is>
          <t>2025-03-27</t>
        </is>
      </c>
      <c r="B23" t="inlineStr">
        <is>
          <t>US30</t>
        </is>
      </c>
      <c r="C23" t="inlineStr">
        <is>
          <t>long</t>
        </is>
      </c>
      <c r="D23" t="inlineStr">
        <is>
          <t>pullback</t>
        </is>
      </c>
      <c r="E23" t="n">
        <v>100</v>
      </c>
      <c r="F23" s="3" t="n">
        <v>-100</v>
      </c>
      <c r="G23" s="4">
        <f>IF(AND(ISNUMBER(E23),ISNUMBER(F23),E23&gt;0),F23/E23,"")</f>
        <v/>
      </c>
      <c r="H23" s="4">
        <f>IF(G23="","",SUM($G$2:G23))</f>
        <v/>
      </c>
      <c r="I23" s="4">
        <f>IF(H23="","",MAX(0,MAX($H$2:H23)))</f>
        <v/>
      </c>
      <c r="J23" s="4">
        <f>IF(H23="","",I23-H23)</f>
        <v/>
      </c>
      <c r="K23">
        <f>IF(G23="","",IF(G23&lt;0,N(K22)+1,0))</f>
        <v/>
      </c>
      <c r="L23" t="inlineStr">
        <is>
          <t>N</t>
        </is>
      </c>
      <c r="M23" t="inlineStr">
        <is>
          <t>entered after the move</t>
        </is>
      </c>
    </row>
    <row r="24">
      <c r="A24" t="inlineStr">
        <is>
          <t>2025-03-28</t>
        </is>
      </c>
      <c r="B24" t="inlineStr">
        <is>
          <t>EURUSD</t>
        </is>
      </c>
      <c r="C24" t="inlineStr">
        <is>
          <t>short</t>
        </is>
      </c>
      <c r="D24" t="inlineStr">
        <is>
          <t>reversal</t>
        </is>
      </c>
      <c r="E24" t="n">
        <v>100</v>
      </c>
      <c r="F24" s="3" t="n">
        <v>120</v>
      </c>
      <c r="G24" s="4">
        <f>IF(AND(ISNUMBER(E24),ISNUMBER(F24),E24&gt;0),F24/E24,"")</f>
        <v/>
      </c>
      <c r="H24" s="4">
        <f>IF(G24="","",SUM($G$2:G24))</f>
        <v/>
      </c>
      <c r="I24" s="4">
        <f>IF(H24="","",MAX(0,MAX($H$2:H24)))</f>
        <v/>
      </c>
      <c r="J24" s="4">
        <f>IF(H24="","",I24-H24)</f>
        <v/>
      </c>
      <c r="K24">
        <f>IF(G24="","",IF(G24&lt;0,N(K23)+1,0))</f>
        <v/>
      </c>
      <c r="L24" t="inlineStr">
        <is>
          <t>Y</t>
        </is>
      </c>
      <c r="M24" t="inlineStr"/>
    </row>
    <row r="25">
      <c r="A25" t="inlineStr">
        <is>
          <t>2025-03-31</t>
        </is>
      </c>
      <c r="B25" t="inlineStr">
        <is>
          <t>XAUUSD</t>
        </is>
      </c>
      <c r="C25" t="inlineStr">
        <is>
          <t>long</t>
        </is>
      </c>
      <c r="D25" t="inlineStr">
        <is>
          <t>breakout</t>
        </is>
      </c>
      <c r="E25" t="n">
        <v>100</v>
      </c>
      <c r="F25" s="3" t="n">
        <v>170</v>
      </c>
      <c r="G25" s="4">
        <f>IF(AND(ISNUMBER(E25),ISNUMBER(F25),E25&gt;0),F25/E25,"")</f>
        <v/>
      </c>
      <c r="H25" s="4">
        <f>IF(G25="","",SUM($G$2:G25))</f>
        <v/>
      </c>
      <c r="I25" s="4">
        <f>IF(H25="","",MAX(0,MAX($H$2:H25)))</f>
        <v/>
      </c>
      <c r="J25" s="4">
        <f>IF(H25="","",I25-H25)</f>
        <v/>
      </c>
      <c r="K25">
        <f>IF(G25="","",IF(G25&lt;0,N(K24)+1,0))</f>
        <v/>
      </c>
      <c r="L25" t="inlineStr">
        <is>
          <t>Y</t>
        </is>
      </c>
      <c r="M25" t="inlineStr"/>
    </row>
    <row r="26">
      <c r="A26" t="inlineStr">
        <is>
          <t>2025-04-01</t>
        </is>
      </c>
      <c r="B26" t="inlineStr">
        <is>
          <t>EURUSD</t>
        </is>
      </c>
      <c r="C26" t="inlineStr">
        <is>
          <t>long</t>
        </is>
      </c>
      <c r="D26" t="inlineStr">
        <is>
          <t>pullback</t>
        </is>
      </c>
      <c r="E26" t="n">
        <v>100</v>
      </c>
      <c r="F26" s="3" t="n">
        <v>-100</v>
      </c>
      <c r="G26" s="4">
        <f>IF(AND(ISNUMBER(E26),ISNUMBER(F26),E26&gt;0),F26/E26,"")</f>
        <v/>
      </c>
      <c r="H26" s="4">
        <f>IF(G26="","",SUM($G$2:G26))</f>
        <v/>
      </c>
      <c r="I26" s="4">
        <f>IF(H26="","",MAX(0,MAX($H$2:H26)))</f>
        <v/>
      </c>
      <c r="J26" s="4">
        <f>IF(H26="","",I26-H26)</f>
        <v/>
      </c>
      <c r="K26">
        <f>IF(G26="","",IF(G26&lt;0,N(K25)+1,0))</f>
        <v/>
      </c>
      <c r="L26" t="inlineStr">
        <is>
          <t>Y</t>
        </is>
      </c>
      <c r="M26" t="inlineStr"/>
    </row>
    <row r="27">
      <c r="A27" t="inlineStr">
        <is>
          <t>2025-04-02</t>
        </is>
      </c>
      <c r="B27" t="inlineStr">
        <is>
          <t>US30</t>
        </is>
      </c>
      <c r="C27" t="inlineStr">
        <is>
          <t>long</t>
        </is>
      </c>
      <c r="D27" t="inlineStr">
        <is>
          <t>pullback</t>
        </is>
      </c>
      <c r="E27" t="n">
        <v>100</v>
      </c>
      <c r="F27" s="3" t="n">
        <v>140</v>
      </c>
      <c r="G27" s="4">
        <f>IF(AND(ISNUMBER(E27),ISNUMBER(F27),E27&gt;0),F27/E27,"")</f>
        <v/>
      </c>
      <c r="H27" s="4">
        <f>IF(G27="","",SUM($G$2:G27))</f>
        <v/>
      </c>
      <c r="I27" s="4">
        <f>IF(H27="","",MAX(0,MAX($H$2:H27)))</f>
        <v/>
      </c>
      <c r="J27" s="4">
        <f>IF(H27="","",I27-H27)</f>
        <v/>
      </c>
      <c r="K27">
        <f>IF(G27="","",IF(G27&lt;0,N(K26)+1,0))</f>
        <v/>
      </c>
      <c r="L27" t="inlineStr">
        <is>
          <t>Y</t>
        </is>
      </c>
      <c r="M27" t="inlineStr"/>
    </row>
    <row r="28">
      <c r="A28" t="inlineStr">
        <is>
          <t>2025-04-03</t>
        </is>
      </c>
      <c r="B28" t="inlineStr">
        <is>
          <t>EURUSD</t>
        </is>
      </c>
      <c r="C28" t="inlineStr">
        <is>
          <t>short</t>
        </is>
      </c>
      <c r="D28" t="inlineStr">
        <is>
          <t>reversal</t>
        </is>
      </c>
      <c r="E28" t="n">
        <v>100</v>
      </c>
      <c r="F28" s="3" t="n">
        <v>-100</v>
      </c>
      <c r="G28" s="4">
        <f>IF(AND(ISNUMBER(E28),ISNUMBER(F28),E28&gt;0),F28/E28,"")</f>
        <v/>
      </c>
      <c r="H28" s="4">
        <f>IF(G28="","",SUM($G$2:G28))</f>
        <v/>
      </c>
      <c r="I28" s="4">
        <f>IF(H28="","",MAX(0,MAX($H$2:H28)))</f>
        <v/>
      </c>
      <c r="J28" s="4">
        <f>IF(H28="","",I28-H28)</f>
        <v/>
      </c>
      <c r="K28">
        <f>IF(G28="","",IF(G28&lt;0,N(K27)+1,0))</f>
        <v/>
      </c>
      <c r="L28" t="inlineStr">
        <is>
          <t>Y</t>
        </is>
      </c>
      <c r="M28" t="inlineStr"/>
    </row>
    <row r="29">
      <c r="A29" t="inlineStr">
        <is>
          <t>2025-04-03</t>
        </is>
      </c>
      <c r="B29" t="inlineStr">
        <is>
          <t>XAUUSD</t>
        </is>
      </c>
      <c r="C29" t="inlineStr">
        <is>
          <t>long</t>
        </is>
      </c>
      <c r="D29" t="inlineStr">
        <is>
          <t>breakout</t>
        </is>
      </c>
      <c r="E29" t="n">
        <v>100</v>
      </c>
      <c r="F29" s="3" t="n">
        <v>-100</v>
      </c>
      <c r="G29" s="4">
        <f>IF(AND(ISNUMBER(E29),ISNUMBER(F29),E29&gt;0),F29/E29,"")</f>
        <v/>
      </c>
      <c r="H29" s="4">
        <f>IF(G29="","",SUM($G$2:G29))</f>
        <v/>
      </c>
      <c r="I29" s="4">
        <f>IF(H29="","",MAX(0,MAX($H$2:H29)))</f>
        <v/>
      </c>
      <c r="J29" s="4">
        <f>IF(H29="","",I29-H29)</f>
        <v/>
      </c>
      <c r="K29">
        <f>IF(G29="","",IF(G29&lt;0,N(K28)+1,0))</f>
        <v/>
      </c>
      <c r="L29" t="inlineStr">
        <is>
          <t>Y</t>
        </is>
      </c>
      <c r="M29" t="inlineStr"/>
    </row>
    <row r="30">
      <c r="A30" t="inlineStr">
        <is>
          <t>2025-04-04</t>
        </is>
      </c>
      <c r="B30" t="inlineStr">
        <is>
          <t>US30</t>
        </is>
      </c>
      <c r="C30" t="inlineStr">
        <is>
          <t>long</t>
        </is>
      </c>
      <c r="D30" t="inlineStr">
        <is>
          <t>breakout</t>
        </is>
      </c>
      <c r="E30" t="n">
        <v>100</v>
      </c>
      <c r="F30" s="3" t="n">
        <v>200</v>
      </c>
      <c r="G30" s="4">
        <f>IF(AND(ISNUMBER(E30),ISNUMBER(F30),E30&gt;0),F30/E30,"")</f>
        <v/>
      </c>
      <c r="H30" s="4">
        <f>IF(G30="","",SUM($G$2:G30))</f>
        <v/>
      </c>
      <c r="I30" s="4">
        <f>IF(H30="","",MAX(0,MAX($H$2:H30)))</f>
        <v/>
      </c>
      <c r="J30" s="4">
        <f>IF(H30="","",I30-H30)</f>
        <v/>
      </c>
      <c r="K30">
        <f>IF(G30="","",IF(G30&lt;0,N(K29)+1,0))</f>
        <v/>
      </c>
      <c r="L30" t="inlineStr">
        <is>
          <t>Y</t>
        </is>
      </c>
      <c r="M30" t="inlineStr"/>
    </row>
    <row r="31">
      <c r="F31" s="3" t="n"/>
      <c r="G31" s="4">
        <f>IF(AND(ISNUMBER(E31),ISNUMBER(F31),E31&gt;0),F31/E31,"")</f>
        <v/>
      </c>
      <c r="H31" s="4">
        <f>IF(G31="","",SUM($G$2:G31))</f>
        <v/>
      </c>
      <c r="I31" s="4">
        <f>IF(H31="","",MAX(0,MAX($H$2:H31)))</f>
        <v/>
      </c>
      <c r="J31" s="4">
        <f>IF(H31="","",I31-H31)</f>
        <v/>
      </c>
      <c r="K31">
        <f>IF(G31="","",IF(G31&lt;0,N(K30)+1,0))</f>
        <v/>
      </c>
    </row>
    <row r="32">
      <c r="F32" s="3" t="n"/>
      <c r="G32" s="4">
        <f>IF(AND(ISNUMBER(E32),ISNUMBER(F32),E32&gt;0),F32/E32,"")</f>
        <v/>
      </c>
      <c r="H32" s="4">
        <f>IF(G32="","",SUM($G$2:G32))</f>
        <v/>
      </c>
      <c r="I32" s="4">
        <f>IF(H32="","",MAX(0,MAX($H$2:H32)))</f>
        <v/>
      </c>
      <c r="J32" s="4">
        <f>IF(H32="","",I32-H32)</f>
        <v/>
      </c>
      <c r="K32">
        <f>IF(G32="","",IF(G32&lt;0,N(K31)+1,0))</f>
        <v/>
      </c>
    </row>
    <row r="33">
      <c r="F33" s="3" t="n"/>
      <c r="G33" s="4">
        <f>IF(AND(ISNUMBER(E33),ISNUMBER(F33),E33&gt;0),F33/E33,"")</f>
        <v/>
      </c>
      <c r="H33" s="4">
        <f>IF(G33="","",SUM($G$2:G33))</f>
        <v/>
      </c>
      <c r="I33" s="4">
        <f>IF(H33="","",MAX(0,MAX($H$2:H33)))</f>
        <v/>
      </c>
      <c r="J33" s="4">
        <f>IF(H33="","",I33-H33)</f>
        <v/>
      </c>
      <c r="K33">
        <f>IF(G33="","",IF(G33&lt;0,N(K32)+1,0))</f>
        <v/>
      </c>
    </row>
    <row r="34">
      <c r="F34" s="3" t="n"/>
      <c r="G34" s="4">
        <f>IF(AND(ISNUMBER(E34),ISNUMBER(F34),E34&gt;0),F34/E34,"")</f>
        <v/>
      </c>
      <c r="H34" s="4">
        <f>IF(G34="","",SUM($G$2:G34))</f>
        <v/>
      </c>
      <c r="I34" s="4">
        <f>IF(H34="","",MAX(0,MAX($H$2:H34)))</f>
        <v/>
      </c>
      <c r="J34" s="4">
        <f>IF(H34="","",I34-H34)</f>
        <v/>
      </c>
      <c r="K34">
        <f>IF(G34="","",IF(G34&lt;0,N(K33)+1,0))</f>
        <v/>
      </c>
    </row>
    <row r="35">
      <c r="F35" s="3" t="n"/>
      <c r="G35" s="4">
        <f>IF(AND(ISNUMBER(E35),ISNUMBER(F35),E35&gt;0),F35/E35,"")</f>
        <v/>
      </c>
      <c r="H35" s="4">
        <f>IF(G35="","",SUM($G$2:G35))</f>
        <v/>
      </c>
      <c r="I35" s="4">
        <f>IF(H35="","",MAX(0,MAX($H$2:H35)))</f>
        <v/>
      </c>
      <c r="J35" s="4">
        <f>IF(H35="","",I35-H35)</f>
        <v/>
      </c>
      <c r="K35">
        <f>IF(G35="","",IF(G35&lt;0,N(K34)+1,0))</f>
        <v/>
      </c>
    </row>
    <row r="36">
      <c r="F36" s="3" t="n"/>
      <c r="G36" s="4">
        <f>IF(AND(ISNUMBER(E36),ISNUMBER(F36),E36&gt;0),F36/E36,"")</f>
        <v/>
      </c>
      <c r="H36" s="4">
        <f>IF(G36="","",SUM($G$2:G36))</f>
        <v/>
      </c>
      <c r="I36" s="4">
        <f>IF(H36="","",MAX(0,MAX($H$2:H36)))</f>
        <v/>
      </c>
      <c r="J36" s="4">
        <f>IF(H36="","",I36-H36)</f>
        <v/>
      </c>
      <c r="K36">
        <f>IF(G36="","",IF(G36&lt;0,N(K35)+1,0))</f>
        <v/>
      </c>
    </row>
    <row r="37">
      <c r="F37" s="3" t="n"/>
      <c r="G37" s="4">
        <f>IF(AND(ISNUMBER(E37),ISNUMBER(F37),E37&gt;0),F37/E37,"")</f>
        <v/>
      </c>
      <c r="H37" s="4">
        <f>IF(G37="","",SUM($G$2:G37))</f>
        <v/>
      </c>
      <c r="I37" s="4">
        <f>IF(H37="","",MAX(0,MAX($H$2:H37)))</f>
        <v/>
      </c>
      <c r="J37" s="4">
        <f>IF(H37="","",I37-H37)</f>
        <v/>
      </c>
      <c r="K37">
        <f>IF(G37="","",IF(G37&lt;0,N(K36)+1,0))</f>
        <v/>
      </c>
    </row>
    <row r="38">
      <c r="F38" s="3" t="n"/>
      <c r="G38" s="4">
        <f>IF(AND(ISNUMBER(E38),ISNUMBER(F38),E38&gt;0),F38/E38,"")</f>
        <v/>
      </c>
      <c r="H38" s="4">
        <f>IF(G38="","",SUM($G$2:G38))</f>
        <v/>
      </c>
      <c r="I38" s="4">
        <f>IF(H38="","",MAX(0,MAX($H$2:H38)))</f>
        <v/>
      </c>
      <c r="J38" s="4">
        <f>IF(H38="","",I38-H38)</f>
        <v/>
      </c>
      <c r="K38">
        <f>IF(G38="","",IF(G38&lt;0,N(K37)+1,0))</f>
        <v/>
      </c>
    </row>
    <row r="39">
      <c r="F39" s="3" t="n"/>
      <c r="G39" s="4">
        <f>IF(AND(ISNUMBER(E39),ISNUMBER(F39),E39&gt;0),F39/E39,"")</f>
        <v/>
      </c>
      <c r="H39" s="4">
        <f>IF(G39="","",SUM($G$2:G39))</f>
        <v/>
      </c>
      <c r="I39" s="4">
        <f>IF(H39="","",MAX(0,MAX($H$2:H39)))</f>
        <v/>
      </c>
      <c r="J39" s="4">
        <f>IF(H39="","",I39-H39)</f>
        <v/>
      </c>
      <c r="K39">
        <f>IF(G39="","",IF(G39&lt;0,N(K38)+1,0))</f>
        <v/>
      </c>
    </row>
    <row r="40">
      <c r="F40" s="3" t="n"/>
      <c r="G40" s="4">
        <f>IF(AND(ISNUMBER(E40),ISNUMBER(F40),E40&gt;0),F40/E40,"")</f>
        <v/>
      </c>
      <c r="H40" s="4">
        <f>IF(G40="","",SUM($G$2:G40))</f>
        <v/>
      </c>
      <c r="I40" s="4">
        <f>IF(H40="","",MAX(0,MAX($H$2:H40)))</f>
        <v/>
      </c>
      <c r="J40" s="4">
        <f>IF(H40="","",I40-H40)</f>
        <v/>
      </c>
      <c r="K40">
        <f>IF(G40="","",IF(G40&lt;0,N(K39)+1,0))</f>
        <v/>
      </c>
    </row>
    <row r="41">
      <c r="F41" s="3" t="n"/>
      <c r="G41" s="4">
        <f>IF(AND(ISNUMBER(E41),ISNUMBER(F41),E41&gt;0),F41/E41,"")</f>
        <v/>
      </c>
      <c r="H41" s="4">
        <f>IF(G41="","",SUM($G$2:G41))</f>
        <v/>
      </c>
      <c r="I41" s="4">
        <f>IF(H41="","",MAX(0,MAX($H$2:H41)))</f>
        <v/>
      </c>
      <c r="J41" s="4">
        <f>IF(H41="","",I41-H41)</f>
        <v/>
      </c>
      <c r="K41">
        <f>IF(G41="","",IF(G41&lt;0,N(K40)+1,0))</f>
        <v/>
      </c>
    </row>
    <row r="42">
      <c r="F42" s="3" t="n"/>
      <c r="G42" s="4">
        <f>IF(AND(ISNUMBER(E42),ISNUMBER(F42),E42&gt;0),F42/E42,"")</f>
        <v/>
      </c>
      <c r="H42" s="4">
        <f>IF(G42="","",SUM($G$2:G42))</f>
        <v/>
      </c>
      <c r="I42" s="4">
        <f>IF(H42="","",MAX(0,MAX($H$2:H42)))</f>
        <v/>
      </c>
      <c r="J42" s="4">
        <f>IF(H42="","",I42-H42)</f>
        <v/>
      </c>
      <c r="K42">
        <f>IF(G42="","",IF(G42&lt;0,N(K41)+1,0))</f>
        <v/>
      </c>
    </row>
    <row r="43">
      <c r="F43" s="3" t="n"/>
      <c r="G43" s="4">
        <f>IF(AND(ISNUMBER(E43),ISNUMBER(F43),E43&gt;0),F43/E43,"")</f>
        <v/>
      </c>
      <c r="H43" s="4">
        <f>IF(G43="","",SUM($G$2:G43))</f>
        <v/>
      </c>
      <c r="I43" s="4">
        <f>IF(H43="","",MAX(0,MAX($H$2:H43)))</f>
        <v/>
      </c>
      <c r="J43" s="4">
        <f>IF(H43="","",I43-H43)</f>
        <v/>
      </c>
      <c r="K43">
        <f>IF(G43="","",IF(G43&lt;0,N(K42)+1,0))</f>
        <v/>
      </c>
    </row>
    <row r="44">
      <c r="F44" s="3" t="n"/>
      <c r="G44" s="4">
        <f>IF(AND(ISNUMBER(E44),ISNUMBER(F44),E44&gt;0),F44/E44,"")</f>
        <v/>
      </c>
      <c r="H44" s="4">
        <f>IF(G44="","",SUM($G$2:G44))</f>
        <v/>
      </c>
      <c r="I44" s="4">
        <f>IF(H44="","",MAX(0,MAX($H$2:H44)))</f>
        <v/>
      </c>
      <c r="J44" s="4">
        <f>IF(H44="","",I44-H44)</f>
        <v/>
      </c>
      <c r="K44">
        <f>IF(G44="","",IF(G44&lt;0,N(K43)+1,0))</f>
        <v/>
      </c>
    </row>
    <row r="45">
      <c r="F45" s="3" t="n"/>
      <c r="G45" s="4">
        <f>IF(AND(ISNUMBER(E45),ISNUMBER(F45),E45&gt;0),F45/E45,"")</f>
        <v/>
      </c>
      <c r="H45" s="4">
        <f>IF(G45="","",SUM($G$2:G45))</f>
        <v/>
      </c>
      <c r="I45" s="4">
        <f>IF(H45="","",MAX(0,MAX($H$2:H45)))</f>
        <v/>
      </c>
      <c r="J45" s="4">
        <f>IF(H45="","",I45-H45)</f>
        <v/>
      </c>
      <c r="K45">
        <f>IF(G45="","",IF(G45&lt;0,N(K44)+1,0))</f>
        <v/>
      </c>
    </row>
    <row r="46">
      <c r="F46" s="3" t="n"/>
      <c r="G46" s="4">
        <f>IF(AND(ISNUMBER(E46),ISNUMBER(F46),E46&gt;0),F46/E46,"")</f>
        <v/>
      </c>
      <c r="H46" s="4">
        <f>IF(G46="","",SUM($G$2:G46))</f>
        <v/>
      </c>
      <c r="I46" s="4">
        <f>IF(H46="","",MAX(0,MAX($H$2:H46)))</f>
        <v/>
      </c>
      <c r="J46" s="4">
        <f>IF(H46="","",I46-H46)</f>
        <v/>
      </c>
      <c r="K46">
        <f>IF(G46="","",IF(G46&lt;0,N(K45)+1,0))</f>
        <v/>
      </c>
    </row>
    <row r="47">
      <c r="F47" s="3" t="n"/>
      <c r="G47" s="4">
        <f>IF(AND(ISNUMBER(E47),ISNUMBER(F47),E47&gt;0),F47/E47,"")</f>
        <v/>
      </c>
      <c r="H47" s="4">
        <f>IF(G47="","",SUM($G$2:G47))</f>
        <v/>
      </c>
      <c r="I47" s="4">
        <f>IF(H47="","",MAX(0,MAX($H$2:H47)))</f>
        <v/>
      </c>
      <c r="J47" s="4">
        <f>IF(H47="","",I47-H47)</f>
        <v/>
      </c>
      <c r="K47">
        <f>IF(G47="","",IF(G47&lt;0,N(K46)+1,0))</f>
        <v/>
      </c>
    </row>
    <row r="48">
      <c r="F48" s="3" t="n"/>
      <c r="G48" s="4">
        <f>IF(AND(ISNUMBER(E48),ISNUMBER(F48),E48&gt;0),F48/E48,"")</f>
        <v/>
      </c>
      <c r="H48" s="4">
        <f>IF(G48="","",SUM($G$2:G48))</f>
        <v/>
      </c>
      <c r="I48" s="4">
        <f>IF(H48="","",MAX(0,MAX($H$2:H48)))</f>
        <v/>
      </c>
      <c r="J48" s="4">
        <f>IF(H48="","",I48-H48)</f>
        <v/>
      </c>
      <c r="K48">
        <f>IF(G48="","",IF(G48&lt;0,N(K47)+1,0))</f>
        <v/>
      </c>
    </row>
    <row r="49">
      <c r="F49" s="3" t="n"/>
      <c r="G49" s="4">
        <f>IF(AND(ISNUMBER(E49),ISNUMBER(F49),E49&gt;0),F49/E49,"")</f>
        <v/>
      </c>
      <c r="H49" s="4">
        <f>IF(G49="","",SUM($G$2:G49))</f>
        <v/>
      </c>
      <c r="I49" s="4">
        <f>IF(H49="","",MAX(0,MAX($H$2:H49)))</f>
        <v/>
      </c>
      <c r="J49" s="4">
        <f>IF(H49="","",I49-H49)</f>
        <v/>
      </c>
      <c r="K49">
        <f>IF(G49="","",IF(G49&lt;0,N(K48)+1,0))</f>
        <v/>
      </c>
    </row>
    <row r="50">
      <c r="F50" s="3" t="n"/>
      <c r="G50" s="4">
        <f>IF(AND(ISNUMBER(E50),ISNUMBER(F50),E50&gt;0),F50/E50,"")</f>
        <v/>
      </c>
      <c r="H50" s="4">
        <f>IF(G50="","",SUM($G$2:G50))</f>
        <v/>
      </c>
      <c r="I50" s="4">
        <f>IF(H50="","",MAX(0,MAX($H$2:H50)))</f>
        <v/>
      </c>
      <c r="J50" s="4">
        <f>IF(H50="","",I50-H50)</f>
        <v/>
      </c>
      <c r="K50">
        <f>IF(G50="","",IF(G50&lt;0,N(K49)+1,0))</f>
        <v/>
      </c>
    </row>
    <row r="51">
      <c r="F51" s="3" t="n"/>
      <c r="G51" s="4">
        <f>IF(AND(ISNUMBER(E51),ISNUMBER(F51),E51&gt;0),F51/E51,"")</f>
        <v/>
      </c>
      <c r="H51" s="4">
        <f>IF(G51="","",SUM($G$2:G51))</f>
        <v/>
      </c>
      <c r="I51" s="4">
        <f>IF(H51="","",MAX(0,MAX($H$2:H51)))</f>
        <v/>
      </c>
      <c r="J51" s="4">
        <f>IF(H51="","",I51-H51)</f>
        <v/>
      </c>
      <c r="K51">
        <f>IF(G51="","",IF(G51&lt;0,N(K50)+1,0))</f>
        <v/>
      </c>
    </row>
    <row r="52">
      <c r="F52" s="3" t="n"/>
      <c r="G52" s="4">
        <f>IF(AND(ISNUMBER(E52),ISNUMBER(F52),E52&gt;0),F52/E52,"")</f>
        <v/>
      </c>
      <c r="H52" s="4">
        <f>IF(G52="","",SUM($G$2:G52))</f>
        <v/>
      </c>
      <c r="I52" s="4">
        <f>IF(H52="","",MAX(0,MAX($H$2:H52)))</f>
        <v/>
      </c>
      <c r="J52" s="4">
        <f>IF(H52="","",I52-H52)</f>
        <v/>
      </c>
      <c r="K52">
        <f>IF(G52="","",IF(G52&lt;0,N(K51)+1,0))</f>
        <v/>
      </c>
    </row>
    <row r="53">
      <c r="F53" s="3" t="n"/>
      <c r="G53" s="4">
        <f>IF(AND(ISNUMBER(E53),ISNUMBER(F53),E53&gt;0),F53/E53,"")</f>
        <v/>
      </c>
      <c r="H53" s="4">
        <f>IF(G53="","",SUM($G$2:G53))</f>
        <v/>
      </c>
      <c r="I53" s="4">
        <f>IF(H53="","",MAX(0,MAX($H$2:H53)))</f>
        <v/>
      </c>
      <c r="J53" s="4">
        <f>IF(H53="","",I53-H53)</f>
        <v/>
      </c>
      <c r="K53">
        <f>IF(G53="","",IF(G53&lt;0,N(K52)+1,0))</f>
        <v/>
      </c>
    </row>
    <row r="54">
      <c r="F54" s="3" t="n"/>
      <c r="G54" s="4">
        <f>IF(AND(ISNUMBER(E54),ISNUMBER(F54),E54&gt;0),F54/E54,"")</f>
        <v/>
      </c>
      <c r="H54" s="4">
        <f>IF(G54="","",SUM($G$2:G54))</f>
        <v/>
      </c>
      <c r="I54" s="4">
        <f>IF(H54="","",MAX(0,MAX($H$2:H54)))</f>
        <v/>
      </c>
      <c r="J54" s="4">
        <f>IF(H54="","",I54-H54)</f>
        <v/>
      </c>
      <c r="K54">
        <f>IF(G54="","",IF(G54&lt;0,N(K53)+1,0))</f>
        <v/>
      </c>
    </row>
    <row r="55">
      <c r="F55" s="3" t="n"/>
      <c r="G55" s="4">
        <f>IF(AND(ISNUMBER(E55),ISNUMBER(F55),E55&gt;0),F55/E55,"")</f>
        <v/>
      </c>
      <c r="H55" s="4">
        <f>IF(G55="","",SUM($G$2:G55))</f>
        <v/>
      </c>
      <c r="I55" s="4">
        <f>IF(H55="","",MAX(0,MAX($H$2:H55)))</f>
        <v/>
      </c>
      <c r="J55" s="4">
        <f>IF(H55="","",I55-H55)</f>
        <v/>
      </c>
      <c r="K55">
        <f>IF(G55="","",IF(G55&lt;0,N(K54)+1,0))</f>
        <v/>
      </c>
    </row>
    <row r="56">
      <c r="F56" s="3" t="n"/>
      <c r="G56" s="4">
        <f>IF(AND(ISNUMBER(E56),ISNUMBER(F56),E56&gt;0),F56/E56,"")</f>
        <v/>
      </c>
      <c r="H56" s="4">
        <f>IF(G56="","",SUM($G$2:G56))</f>
        <v/>
      </c>
      <c r="I56" s="4">
        <f>IF(H56="","",MAX(0,MAX($H$2:H56)))</f>
        <v/>
      </c>
      <c r="J56" s="4">
        <f>IF(H56="","",I56-H56)</f>
        <v/>
      </c>
      <c r="K56">
        <f>IF(G56="","",IF(G56&lt;0,N(K55)+1,0))</f>
        <v/>
      </c>
    </row>
    <row r="57">
      <c r="F57" s="3" t="n"/>
      <c r="G57" s="4">
        <f>IF(AND(ISNUMBER(E57),ISNUMBER(F57),E57&gt;0),F57/E57,"")</f>
        <v/>
      </c>
      <c r="H57" s="4">
        <f>IF(G57="","",SUM($G$2:G57))</f>
        <v/>
      </c>
      <c r="I57" s="4">
        <f>IF(H57="","",MAX(0,MAX($H$2:H57)))</f>
        <v/>
      </c>
      <c r="J57" s="4">
        <f>IF(H57="","",I57-H57)</f>
        <v/>
      </c>
      <c r="K57">
        <f>IF(G57="","",IF(G57&lt;0,N(K56)+1,0))</f>
        <v/>
      </c>
    </row>
    <row r="58">
      <c r="F58" s="3" t="n"/>
      <c r="G58" s="4">
        <f>IF(AND(ISNUMBER(E58),ISNUMBER(F58),E58&gt;0),F58/E58,"")</f>
        <v/>
      </c>
      <c r="H58" s="4">
        <f>IF(G58="","",SUM($G$2:G58))</f>
        <v/>
      </c>
      <c r="I58" s="4">
        <f>IF(H58="","",MAX(0,MAX($H$2:H58)))</f>
        <v/>
      </c>
      <c r="J58" s="4">
        <f>IF(H58="","",I58-H58)</f>
        <v/>
      </c>
      <c r="K58">
        <f>IF(G58="","",IF(G58&lt;0,N(K57)+1,0))</f>
        <v/>
      </c>
    </row>
    <row r="59">
      <c r="F59" s="3" t="n"/>
      <c r="G59" s="4">
        <f>IF(AND(ISNUMBER(E59),ISNUMBER(F59),E59&gt;0),F59/E59,"")</f>
        <v/>
      </c>
      <c r="H59" s="4">
        <f>IF(G59="","",SUM($G$2:G59))</f>
        <v/>
      </c>
      <c r="I59" s="4">
        <f>IF(H59="","",MAX(0,MAX($H$2:H59)))</f>
        <v/>
      </c>
      <c r="J59" s="4">
        <f>IF(H59="","",I59-H59)</f>
        <v/>
      </c>
      <c r="K59">
        <f>IF(G59="","",IF(G59&lt;0,N(K58)+1,0))</f>
        <v/>
      </c>
    </row>
    <row r="60">
      <c r="F60" s="3" t="n"/>
      <c r="G60" s="4">
        <f>IF(AND(ISNUMBER(E60),ISNUMBER(F60),E60&gt;0),F60/E60,"")</f>
        <v/>
      </c>
      <c r="H60" s="4">
        <f>IF(G60="","",SUM($G$2:G60))</f>
        <v/>
      </c>
      <c r="I60" s="4">
        <f>IF(H60="","",MAX(0,MAX($H$2:H60)))</f>
        <v/>
      </c>
      <c r="J60" s="4">
        <f>IF(H60="","",I60-H60)</f>
        <v/>
      </c>
      <c r="K60">
        <f>IF(G60="","",IF(G60&lt;0,N(K59)+1,0))</f>
        <v/>
      </c>
    </row>
    <row r="61">
      <c r="F61" s="3" t="n"/>
      <c r="G61" s="4">
        <f>IF(AND(ISNUMBER(E61),ISNUMBER(F61),E61&gt;0),F61/E61,"")</f>
        <v/>
      </c>
      <c r="H61" s="4">
        <f>IF(G61="","",SUM($G$2:G61))</f>
        <v/>
      </c>
      <c r="I61" s="4">
        <f>IF(H61="","",MAX(0,MAX($H$2:H61)))</f>
        <v/>
      </c>
      <c r="J61" s="4">
        <f>IF(H61="","",I61-H61)</f>
        <v/>
      </c>
      <c r="K61">
        <f>IF(G61="","",IF(G61&lt;0,N(K60)+1,0))</f>
        <v/>
      </c>
    </row>
    <row r="62">
      <c r="F62" s="3" t="n"/>
      <c r="G62" s="4">
        <f>IF(AND(ISNUMBER(E62),ISNUMBER(F62),E62&gt;0),F62/E62,"")</f>
        <v/>
      </c>
      <c r="H62" s="4">
        <f>IF(G62="","",SUM($G$2:G62))</f>
        <v/>
      </c>
      <c r="I62" s="4">
        <f>IF(H62="","",MAX(0,MAX($H$2:H62)))</f>
        <v/>
      </c>
      <c r="J62" s="4">
        <f>IF(H62="","",I62-H62)</f>
        <v/>
      </c>
      <c r="K62">
        <f>IF(G62="","",IF(G62&lt;0,N(K61)+1,0))</f>
        <v/>
      </c>
    </row>
    <row r="63">
      <c r="F63" s="3" t="n"/>
      <c r="G63" s="4">
        <f>IF(AND(ISNUMBER(E63),ISNUMBER(F63),E63&gt;0),F63/E63,"")</f>
        <v/>
      </c>
      <c r="H63" s="4">
        <f>IF(G63="","",SUM($G$2:G63))</f>
        <v/>
      </c>
      <c r="I63" s="4">
        <f>IF(H63="","",MAX(0,MAX($H$2:H63)))</f>
        <v/>
      </c>
      <c r="J63" s="4">
        <f>IF(H63="","",I63-H63)</f>
        <v/>
      </c>
      <c r="K63">
        <f>IF(G63="","",IF(G63&lt;0,N(K62)+1,0))</f>
        <v/>
      </c>
    </row>
    <row r="64">
      <c r="F64" s="3" t="n"/>
      <c r="G64" s="4">
        <f>IF(AND(ISNUMBER(E64),ISNUMBER(F64),E64&gt;0),F64/E64,"")</f>
        <v/>
      </c>
      <c r="H64" s="4">
        <f>IF(G64="","",SUM($G$2:G64))</f>
        <v/>
      </c>
      <c r="I64" s="4">
        <f>IF(H64="","",MAX(0,MAX($H$2:H64)))</f>
        <v/>
      </c>
      <c r="J64" s="4">
        <f>IF(H64="","",I64-H64)</f>
        <v/>
      </c>
      <c r="K64">
        <f>IF(G64="","",IF(G64&lt;0,N(K63)+1,0))</f>
        <v/>
      </c>
    </row>
    <row r="65">
      <c r="F65" s="3" t="n"/>
      <c r="G65" s="4">
        <f>IF(AND(ISNUMBER(E65),ISNUMBER(F65),E65&gt;0),F65/E65,"")</f>
        <v/>
      </c>
      <c r="H65" s="4">
        <f>IF(G65="","",SUM($G$2:G65))</f>
        <v/>
      </c>
      <c r="I65" s="4">
        <f>IF(H65="","",MAX(0,MAX($H$2:H65)))</f>
        <v/>
      </c>
      <c r="J65" s="4">
        <f>IF(H65="","",I65-H65)</f>
        <v/>
      </c>
      <c r="K65">
        <f>IF(G65="","",IF(G65&lt;0,N(K64)+1,0))</f>
        <v/>
      </c>
    </row>
    <row r="66">
      <c r="F66" s="3" t="n"/>
      <c r="G66" s="4">
        <f>IF(AND(ISNUMBER(E66),ISNUMBER(F66),E66&gt;0),F66/E66,"")</f>
        <v/>
      </c>
      <c r="H66" s="4">
        <f>IF(G66="","",SUM($G$2:G66))</f>
        <v/>
      </c>
      <c r="I66" s="4">
        <f>IF(H66="","",MAX(0,MAX($H$2:H66)))</f>
        <v/>
      </c>
      <c r="J66" s="4">
        <f>IF(H66="","",I66-H66)</f>
        <v/>
      </c>
      <c r="K66">
        <f>IF(G66="","",IF(G66&lt;0,N(K65)+1,0))</f>
        <v/>
      </c>
    </row>
    <row r="67">
      <c r="F67" s="3" t="n"/>
      <c r="G67" s="4">
        <f>IF(AND(ISNUMBER(E67),ISNUMBER(F67),E67&gt;0),F67/E67,"")</f>
        <v/>
      </c>
      <c r="H67" s="4">
        <f>IF(G67="","",SUM($G$2:G67))</f>
        <v/>
      </c>
      <c r="I67" s="4">
        <f>IF(H67="","",MAX(0,MAX($H$2:H67)))</f>
        <v/>
      </c>
      <c r="J67" s="4">
        <f>IF(H67="","",I67-H67)</f>
        <v/>
      </c>
      <c r="K67">
        <f>IF(G67="","",IF(G67&lt;0,N(K66)+1,0))</f>
        <v/>
      </c>
    </row>
    <row r="68">
      <c r="F68" s="3" t="n"/>
      <c r="G68" s="4">
        <f>IF(AND(ISNUMBER(E68),ISNUMBER(F68),E68&gt;0),F68/E68,"")</f>
        <v/>
      </c>
      <c r="H68" s="4">
        <f>IF(G68="","",SUM($G$2:G68))</f>
        <v/>
      </c>
      <c r="I68" s="4">
        <f>IF(H68="","",MAX(0,MAX($H$2:H68)))</f>
        <v/>
      </c>
      <c r="J68" s="4">
        <f>IF(H68="","",I68-H68)</f>
        <v/>
      </c>
      <c r="K68">
        <f>IF(G68="","",IF(G68&lt;0,N(K67)+1,0))</f>
        <v/>
      </c>
    </row>
    <row r="69">
      <c r="F69" s="3" t="n"/>
      <c r="G69" s="4">
        <f>IF(AND(ISNUMBER(E69),ISNUMBER(F69),E69&gt;0),F69/E69,"")</f>
        <v/>
      </c>
      <c r="H69" s="4">
        <f>IF(G69="","",SUM($G$2:G69))</f>
        <v/>
      </c>
      <c r="I69" s="4">
        <f>IF(H69="","",MAX(0,MAX($H$2:H69)))</f>
        <v/>
      </c>
      <c r="J69" s="4">
        <f>IF(H69="","",I69-H69)</f>
        <v/>
      </c>
      <c r="K69">
        <f>IF(G69="","",IF(G69&lt;0,N(K68)+1,0))</f>
        <v/>
      </c>
    </row>
    <row r="70">
      <c r="F70" s="3" t="n"/>
      <c r="G70" s="4">
        <f>IF(AND(ISNUMBER(E70),ISNUMBER(F70),E70&gt;0),F70/E70,"")</f>
        <v/>
      </c>
      <c r="H70" s="4">
        <f>IF(G70="","",SUM($G$2:G70))</f>
        <v/>
      </c>
      <c r="I70" s="4">
        <f>IF(H70="","",MAX(0,MAX($H$2:H70)))</f>
        <v/>
      </c>
      <c r="J70" s="4">
        <f>IF(H70="","",I70-H70)</f>
        <v/>
      </c>
      <c r="K70">
        <f>IF(G70="","",IF(G70&lt;0,N(K69)+1,0))</f>
        <v/>
      </c>
    </row>
    <row r="71">
      <c r="F71" s="3" t="n"/>
      <c r="G71" s="4">
        <f>IF(AND(ISNUMBER(E71),ISNUMBER(F71),E71&gt;0),F71/E71,"")</f>
        <v/>
      </c>
      <c r="H71" s="4">
        <f>IF(G71="","",SUM($G$2:G71))</f>
        <v/>
      </c>
      <c r="I71" s="4">
        <f>IF(H71="","",MAX(0,MAX($H$2:H71)))</f>
        <v/>
      </c>
      <c r="J71" s="4">
        <f>IF(H71="","",I71-H71)</f>
        <v/>
      </c>
      <c r="K71">
        <f>IF(G71="","",IF(G71&lt;0,N(K70)+1,0))</f>
        <v/>
      </c>
    </row>
    <row r="72">
      <c r="F72" s="3" t="n"/>
      <c r="G72" s="4">
        <f>IF(AND(ISNUMBER(E72),ISNUMBER(F72),E72&gt;0),F72/E72,"")</f>
        <v/>
      </c>
      <c r="H72" s="4">
        <f>IF(G72="","",SUM($G$2:G72))</f>
        <v/>
      </c>
      <c r="I72" s="4">
        <f>IF(H72="","",MAX(0,MAX($H$2:H72)))</f>
        <v/>
      </c>
      <c r="J72" s="4">
        <f>IF(H72="","",I72-H72)</f>
        <v/>
      </c>
      <c r="K72">
        <f>IF(G72="","",IF(G72&lt;0,N(K71)+1,0))</f>
        <v/>
      </c>
    </row>
    <row r="73">
      <c r="F73" s="3" t="n"/>
      <c r="G73" s="4">
        <f>IF(AND(ISNUMBER(E73),ISNUMBER(F73),E73&gt;0),F73/E73,"")</f>
        <v/>
      </c>
      <c r="H73" s="4">
        <f>IF(G73="","",SUM($G$2:G73))</f>
        <v/>
      </c>
      <c r="I73" s="4">
        <f>IF(H73="","",MAX(0,MAX($H$2:H73)))</f>
        <v/>
      </c>
      <c r="J73" s="4">
        <f>IF(H73="","",I73-H73)</f>
        <v/>
      </c>
      <c r="K73">
        <f>IF(G73="","",IF(G73&lt;0,N(K72)+1,0))</f>
        <v/>
      </c>
    </row>
    <row r="74">
      <c r="F74" s="3" t="n"/>
      <c r="G74" s="4">
        <f>IF(AND(ISNUMBER(E74),ISNUMBER(F74),E74&gt;0),F74/E74,"")</f>
        <v/>
      </c>
      <c r="H74" s="4">
        <f>IF(G74="","",SUM($G$2:G74))</f>
        <v/>
      </c>
      <c r="I74" s="4">
        <f>IF(H74="","",MAX(0,MAX($H$2:H74)))</f>
        <v/>
      </c>
      <c r="J74" s="4">
        <f>IF(H74="","",I74-H74)</f>
        <v/>
      </c>
      <c r="K74">
        <f>IF(G74="","",IF(G74&lt;0,N(K73)+1,0))</f>
        <v/>
      </c>
    </row>
    <row r="75">
      <c r="F75" s="3" t="n"/>
      <c r="G75" s="4">
        <f>IF(AND(ISNUMBER(E75),ISNUMBER(F75),E75&gt;0),F75/E75,"")</f>
        <v/>
      </c>
      <c r="H75" s="4">
        <f>IF(G75="","",SUM($G$2:G75))</f>
        <v/>
      </c>
      <c r="I75" s="4">
        <f>IF(H75="","",MAX(0,MAX($H$2:H75)))</f>
        <v/>
      </c>
      <c r="J75" s="4">
        <f>IF(H75="","",I75-H75)</f>
        <v/>
      </c>
      <c r="K75">
        <f>IF(G75="","",IF(G75&lt;0,N(K74)+1,0))</f>
        <v/>
      </c>
    </row>
    <row r="76">
      <c r="F76" s="3" t="n"/>
      <c r="G76" s="4">
        <f>IF(AND(ISNUMBER(E76),ISNUMBER(F76),E76&gt;0),F76/E76,"")</f>
        <v/>
      </c>
      <c r="H76" s="4">
        <f>IF(G76="","",SUM($G$2:G76))</f>
        <v/>
      </c>
      <c r="I76" s="4">
        <f>IF(H76="","",MAX(0,MAX($H$2:H76)))</f>
        <v/>
      </c>
      <c r="J76" s="4">
        <f>IF(H76="","",I76-H76)</f>
        <v/>
      </c>
      <c r="K76">
        <f>IF(G76="","",IF(G76&lt;0,N(K75)+1,0))</f>
        <v/>
      </c>
    </row>
    <row r="77">
      <c r="F77" s="3" t="n"/>
      <c r="G77" s="4">
        <f>IF(AND(ISNUMBER(E77),ISNUMBER(F77),E77&gt;0),F77/E77,"")</f>
        <v/>
      </c>
      <c r="H77" s="4">
        <f>IF(G77="","",SUM($G$2:G77))</f>
        <v/>
      </c>
      <c r="I77" s="4">
        <f>IF(H77="","",MAX(0,MAX($H$2:H77)))</f>
        <v/>
      </c>
      <c r="J77" s="4">
        <f>IF(H77="","",I77-H77)</f>
        <v/>
      </c>
      <c r="K77">
        <f>IF(G77="","",IF(G77&lt;0,N(K76)+1,0))</f>
        <v/>
      </c>
    </row>
    <row r="78">
      <c r="F78" s="3" t="n"/>
      <c r="G78" s="4">
        <f>IF(AND(ISNUMBER(E78),ISNUMBER(F78),E78&gt;0),F78/E78,"")</f>
        <v/>
      </c>
      <c r="H78" s="4">
        <f>IF(G78="","",SUM($G$2:G78))</f>
        <v/>
      </c>
      <c r="I78" s="4">
        <f>IF(H78="","",MAX(0,MAX($H$2:H78)))</f>
        <v/>
      </c>
      <c r="J78" s="4">
        <f>IF(H78="","",I78-H78)</f>
        <v/>
      </c>
      <c r="K78">
        <f>IF(G78="","",IF(G78&lt;0,N(K77)+1,0))</f>
        <v/>
      </c>
    </row>
    <row r="79">
      <c r="F79" s="3" t="n"/>
      <c r="G79" s="4">
        <f>IF(AND(ISNUMBER(E79),ISNUMBER(F79),E79&gt;0),F79/E79,"")</f>
        <v/>
      </c>
      <c r="H79" s="4">
        <f>IF(G79="","",SUM($G$2:G79))</f>
        <v/>
      </c>
      <c r="I79" s="4">
        <f>IF(H79="","",MAX(0,MAX($H$2:H79)))</f>
        <v/>
      </c>
      <c r="J79" s="4">
        <f>IF(H79="","",I79-H79)</f>
        <v/>
      </c>
      <c r="K79">
        <f>IF(G79="","",IF(G79&lt;0,N(K78)+1,0))</f>
        <v/>
      </c>
    </row>
    <row r="80">
      <c r="F80" s="3" t="n"/>
      <c r="G80" s="4">
        <f>IF(AND(ISNUMBER(E80),ISNUMBER(F80),E80&gt;0),F80/E80,"")</f>
        <v/>
      </c>
      <c r="H80" s="4">
        <f>IF(G80="","",SUM($G$2:G80))</f>
        <v/>
      </c>
      <c r="I80" s="4">
        <f>IF(H80="","",MAX(0,MAX($H$2:H80)))</f>
        <v/>
      </c>
      <c r="J80" s="4">
        <f>IF(H80="","",I80-H80)</f>
        <v/>
      </c>
      <c r="K80">
        <f>IF(G80="","",IF(G80&lt;0,N(K79)+1,0))</f>
        <v/>
      </c>
    </row>
    <row r="81">
      <c r="F81" s="3" t="n"/>
      <c r="G81" s="4">
        <f>IF(AND(ISNUMBER(E81),ISNUMBER(F81),E81&gt;0),F81/E81,"")</f>
        <v/>
      </c>
      <c r="H81" s="4">
        <f>IF(G81="","",SUM($G$2:G81))</f>
        <v/>
      </c>
      <c r="I81" s="4">
        <f>IF(H81="","",MAX(0,MAX($H$2:H81)))</f>
        <v/>
      </c>
      <c r="J81" s="4">
        <f>IF(H81="","",I81-H81)</f>
        <v/>
      </c>
      <c r="K81">
        <f>IF(G81="","",IF(G81&lt;0,N(K80)+1,0))</f>
        <v/>
      </c>
    </row>
    <row r="82">
      <c r="F82" s="3" t="n"/>
      <c r="G82" s="4">
        <f>IF(AND(ISNUMBER(E82),ISNUMBER(F82),E82&gt;0),F82/E82,"")</f>
        <v/>
      </c>
      <c r="H82" s="4">
        <f>IF(G82="","",SUM($G$2:G82))</f>
        <v/>
      </c>
      <c r="I82" s="4">
        <f>IF(H82="","",MAX(0,MAX($H$2:H82)))</f>
        <v/>
      </c>
      <c r="J82" s="4">
        <f>IF(H82="","",I82-H82)</f>
        <v/>
      </c>
      <c r="K82">
        <f>IF(G82="","",IF(G82&lt;0,N(K81)+1,0))</f>
        <v/>
      </c>
    </row>
    <row r="83">
      <c r="F83" s="3" t="n"/>
      <c r="G83" s="4">
        <f>IF(AND(ISNUMBER(E83),ISNUMBER(F83),E83&gt;0),F83/E83,"")</f>
        <v/>
      </c>
      <c r="H83" s="4">
        <f>IF(G83="","",SUM($G$2:G83))</f>
        <v/>
      </c>
      <c r="I83" s="4">
        <f>IF(H83="","",MAX(0,MAX($H$2:H83)))</f>
        <v/>
      </c>
      <c r="J83" s="4">
        <f>IF(H83="","",I83-H83)</f>
        <v/>
      </c>
      <c r="K83">
        <f>IF(G83="","",IF(G83&lt;0,N(K82)+1,0))</f>
        <v/>
      </c>
    </row>
    <row r="84">
      <c r="F84" s="3" t="n"/>
      <c r="G84" s="4">
        <f>IF(AND(ISNUMBER(E84),ISNUMBER(F84),E84&gt;0),F84/E84,"")</f>
        <v/>
      </c>
      <c r="H84" s="4">
        <f>IF(G84="","",SUM($G$2:G84))</f>
        <v/>
      </c>
      <c r="I84" s="4">
        <f>IF(H84="","",MAX(0,MAX($H$2:H84)))</f>
        <v/>
      </c>
      <c r="J84" s="4">
        <f>IF(H84="","",I84-H84)</f>
        <v/>
      </c>
      <c r="K84">
        <f>IF(G84="","",IF(G84&lt;0,N(K83)+1,0))</f>
        <v/>
      </c>
    </row>
    <row r="85">
      <c r="F85" s="3" t="n"/>
      <c r="G85" s="4">
        <f>IF(AND(ISNUMBER(E85),ISNUMBER(F85),E85&gt;0),F85/E85,"")</f>
        <v/>
      </c>
      <c r="H85" s="4">
        <f>IF(G85="","",SUM($G$2:G85))</f>
        <v/>
      </c>
      <c r="I85" s="4">
        <f>IF(H85="","",MAX(0,MAX($H$2:H85)))</f>
        <v/>
      </c>
      <c r="J85" s="4">
        <f>IF(H85="","",I85-H85)</f>
        <v/>
      </c>
      <c r="K85">
        <f>IF(G85="","",IF(G85&lt;0,N(K84)+1,0))</f>
        <v/>
      </c>
    </row>
    <row r="86">
      <c r="F86" s="3" t="n"/>
      <c r="G86" s="4">
        <f>IF(AND(ISNUMBER(E86),ISNUMBER(F86),E86&gt;0),F86/E86,"")</f>
        <v/>
      </c>
      <c r="H86" s="4">
        <f>IF(G86="","",SUM($G$2:G86))</f>
        <v/>
      </c>
      <c r="I86" s="4">
        <f>IF(H86="","",MAX(0,MAX($H$2:H86)))</f>
        <v/>
      </c>
      <c r="J86" s="4">
        <f>IF(H86="","",I86-H86)</f>
        <v/>
      </c>
      <c r="K86">
        <f>IF(G86="","",IF(G86&lt;0,N(K85)+1,0))</f>
        <v/>
      </c>
    </row>
    <row r="87">
      <c r="F87" s="3" t="n"/>
      <c r="G87" s="4">
        <f>IF(AND(ISNUMBER(E87),ISNUMBER(F87),E87&gt;0),F87/E87,"")</f>
        <v/>
      </c>
      <c r="H87" s="4">
        <f>IF(G87="","",SUM($G$2:G87))</f>
        <v/>
      </c>
      <c r="I87" s="4">
        <f>IF(H87="","",MAX(0,MAX($H$2:H87)))</f>
        <v/>
      </c>
      <c r="J87" s="4">
        <f>IF(H87="","",I87-H87)</f>
        <v/>
      </c>
      <c r="K87">
        <f>IF(G87="","",IF(G87&lt;0,N(K86)+1,0))</f>
        <v/>
      </c>
    </row>
    <row r="88">
      <c r="F88" s="3" t="n"/>
      <c r="G88" s="4">
        <f>IF(AND(ISNUMBER(E88),ISNUMBER(F88),E88&gt;0),F88/E88,"")</f>
        <v/>
      </c>
      <c r="H88" s="4">
        <f>IF(G88="","",SUM($G$2:G88))</f>
        <v/>
      </c>
      <c r="I88" s="4">
        <f>IF(H88="","",MAX(0,MAX($H$2:H88)))</f>
        <v/>
      </c>
      <c r="J88" s="4">
        <f>IF(H88="","",I88-H88)</f>
        <v/>
      </c>
      <c r="K88">
        <f>IF(G88="","",IF(G88&lt;0,N(K87)+1,0))</f>
        <v/>
      </c>
    </row>
    <row r="89">
      <c r="F89" s="3" t="n"/>
      <c r="G89" s="4">
        <f>IF(AND(ISNUMBER(E89),ISNUMBER(F89),E89&gt;0),F89/E89,"")</f>
        <v/>
      </c>
      <c r="H89" s="4">
        <f>IF(G89="","",SUM($G$2:G89))</f>
        <v/>
      </c>
      <c r="I89" s="4">
        <f>IF(H89="","",MAX(0,MAX($H$2:H89)))</f>
        <v/>
      </c>
      <c r="J89" s="4">
        <f>IF(H89="","",I89-H89)</f>
        <v/>
      </c>
      <c r="K89">
        <f>IF(G89="","",IF(G89&lt;0,N(K88)+1,0))</f>
        <v/>
      </c>
    </row>
    <row r="90">
      <c r="F90" s="3" t="n"/>
      <c r="G90" s="4">
        <f>IF(AND(ISNUMBER(E90),ISNUMBER(F90),E90&gt;0),F90/E90,"")</f>
        <v/>
      </c>
      <c r="H90" s="4">
        <f>IF(G90="","",SUM($G$2:G90))</f>
        <v/>
      </c>
      <c r="I90" s="4">
        <f>IF(H90="","",MAX(0,MAX($H$2:H90)))</f>
        <v/>
      </c>
      <c r="J90" s="4">
        <f>IF(H90="","",I90-H90)</f>
        <v/>
      </c>
      <c r="K90">
        <f>IF(G90="","",IF(G90&lt;0,N(K89)+1,0))</f>
        <v/>
      </c>
    </row>
    <row r="91">
      <c r="F91" s="3" t="n"/>
      <c r="G91" s="4">
        <f>IF(AND(ISNUMBER(E91),ISNUMBER(F91),E91&gt;0),F91/E91,"")</f>
        <v/>
      </c>
      <c r="H91" s="4">
        <f>IF(G91="","",SUM($G$2:G91))</f>
        <v/>
      </c>
      <c r="I91" s="4">
        <f>IF(H91="","",MAX(0,MAX($H$2:H91)))</f>
        <v/>
      </c>
      <c r="J91" s="4">
        <f>IF(H91="","",I91-H91)</f>
        <v/>
      </c>
      <c r="K91">
        <f>IF(G91="","",IF(G91&lt;0,N(K90)+1,0))</f>
        <v/>
      </c>
    </row>
    <row r="92">
      <c r="F92" s="3" t="n"/>
      <c r="G92" s="4">
        <f>IF(AND(ISNUMBER(E92),ISNUMBER(F92),E92&gt;0),F92/E92,"")</f>
        <v/>
      </c>
      <c r="H92" s="4">
        <f>IF(G92="","",SUM($G$2:G92))</f>
        <v/>
      </c>
      <c r="I92" s="4">
        <f>IF(H92="","",MAX(0,MAX($H$2:H92)))</f>
        <v/>
      </c>
      <c r="J92" s="4">
        <f>IF(H92="","",I92-H92)</f>
        <v/>
      </c>
      <c r="K92">
        <f>IF(G92="","",IF(G92&lt;0,N(K91)+1,0))</f>
        <v/>
      </c>
    </row>
    <row r="93">
      <c r="F93" s="3" t="n"/>
      <c r="G93" s="4">
        <f>IF(AND(ISNUMBER(E93),ISNUMBER(F93),E93&gt;0),F93/E93,"")</f>
        <v/>
      </c>
      <c r="H93" s="4">
        <f>IF(G93="","",SUM($G$2:G93))</f>
        <v/>
      </c>
      <c r="I93" s="4">
        <f>IF(H93="","",MAX(0,MAX($H$2:H93)))</f>
        <v/>
      </c>
      <c r="J93" s="4">
        <f>IF(H93="","",I93-H93)</f>
        <v/>
      </c>
      <c r="K93">
        <f>IF(G93="","",IF(G93&lt;0,N(K92)+1,0))</f>
        <v/>
      </c>
    </row>
    <row r="94">
      <c r="F94" s="3" t="n"/>
      <c r="G94" s="4">
        <f>IF(AND(ISNUMBER(E94),ISNUMBER(F94),E94&gt;0),F94/E94,"")</f>
        <v/>
      </c>
      <c r="H94" s="4">
        <f>IF(G94="","",SUM($G$2:G94))</f>
        <v/>
      </c>
      <c r="I94" s="4">
        <f>IF(H94="","",MAX(0,MAX($H$2:H94)))</f>
        <v/>
      </c>
      <c r="J94" s="4">
        <f>IF(H94="","",I94-H94)</f>
        <v/>
      </c>
      <c r="K94">
        <f>IF(G94="","",IF(G94&lt;0,N(K93)+1,0))</f>
        <v/>
      </c>
    </row>
    <row r="95">
      <c r="F95" s="3" t="n"/>
      <c r="G95" s="4">
        <f>IF(AND(ISNUMBER(E95),ISNUMBER(F95),E95&gt;0),F95/E95,"")</f>
        <v/>
      </c>
      <c r="H95" s="4">
        <f>IF(G95="","",SUM($G$2:G95))</f>
        <v/>
      </c>
      <c r="I95" s="4">
        <f>IF(H95="","",MAX(0,MAX($H$2:H95)))</f>
        <v/>
      </c>
      <c r="J95" s="4">
        <f>IF(H95="","",I95-H95)</f>
        <v/>
      </c>
      <c r="K95">
        <f>IF(G95="","",IF(G95&lt;0,N(K94)+1,0))</f>
        <v/>
      </c>
    </row>
    <row r="96">
      <c r="F96" s="3" t="n"/>
      <c r="G96" s="4">
        <f>IF(AND(ISNUMBER(E96),ISNUMBER(F96),E96&gt;0),F96/E96,"")</f>
        <v/>
      </c>
      <c r="H96" s="4">
        <f>IF(G96="","",SUM($G$2:G96))</f>
        <v/>
      </c>
      <c r="I96" s="4">
        <f>IF(H96="","",MAX(0,MAX($H$2:H96)))</f>
        <v/>
      </c>
      <c r="J96" s="4">
        <f>IF(H96="","",I96-H96)</f>
        <v/>
      </c>
      <c r="K96">
        <f>IF(G96="","",IF(G96&lt;0,N(K95)+1,0))</f>
        <v/>
      </c>
    </row>
    <row r="97">
      <c r="F97" s="3" t="n"/>
      <c r="G97" s="4">
        <f>IF(AND(ISNUMBER(E97),ISNUMBER(F97),E97&gt;0),F97/E97,"")</f>
        <v/>
      </c>
      <c r="H97" s="4">
        <f>IF(G97="","",SUM($G$2:G97))</f>
        <v/>
      </c>
      <c r="I97" s="4">
        <f>IF(H97="","",MAX(0,MAX($H$2:H97)))</f>
        <v/>
      </c>
      <c r="J97" s="4">
        <f>IF(H97="","",I97-H97)</f>
        <v/>
      </c>
      <c r="K97">
        <f>IF(G97="","",IF(G97&lt;0,N(K96)+1,0))</f>
        <v/>
      </c>
    </row>
    <row r="98">
      <c r="F98" s="3" t="n"/>
      <c r="G98" s="4">
        <f>IF(AND(ISNUMBER(E98),ISNUMBER(F98),E98&gt;0),F98/E98,"")</f>
        <v/>
      </c>
      <c r="H98" s="4">
        <f>IF(G98="","",SUM($G$2:G98))</f>
        <v/>
      </c>
      <c r="I98" s="4">
        <f>IF(H98="","",MAX(0,MAX($H$2:H98)))</f>
        <v/>
      </c>
      <c r="J98" s="4">
        <f>IF(H98="","",I98-H98)</f>
        <v/>
      </c>
      <c r="K98">
        <f>IF(G98="","",IF(G98&lt;0,N(K97)+1,0))</f>
        <v/>
      </c>
    </row>
    <row r="99">
      <c r="F99" s="3" t="n"/>
      <c r="G99" s="4">
        <f>IF(AND(ISNUMBER(E99),ISNUMBER(F99),E99&gt;0),F99/E99,"")</f>
        <v/>
      </c>
      <c r="H99" s="4">
        <f>IF(G99="","",SUM($G$2:G99))</f>
        <v/>
      </c>
      <c r="I99" s="4">
        <f>IF(H99="","",MAX(0,MAX($H$2:H99)))</f>
        <v/>
      </c>
      <c r="J99" s="4">
        <f>IF(H99="","",I99-H99)</f>
        <v/>
      </c>
      <c r="K99">
        <f>IF(G99="","",IF(G99&lt;0,N(K98)+1,0))</f>
        <v/>
      </c>
    </row>
    <row r="100">
      <c r="F100" s="3" t="n"/>
      <c r="G100" s="4">
        <f>IF(AND(ISNUMBER(E100),ISNUMBER(F100),E100&gt;0),F100/E100,"")</f>
        <v/>
      </c>
      <c r="H100" s="4">
        <f>IF(G100="","",SUM($G$2:G100))</f>
        <v/>
      </c>
      <c r="I100" s="4">
        <f>IF(H100="","",MAX(0,MAX($H$2:H100)))</f>
        <v/>
      </c>
      <c r="J100" s="4">
        <f>IF(H100="","",I100-H100)</f>
        <v/>
      </c>
      <c r="K100">
        <f>IF(G100="","",IF(G100&lt;0,N(K99)+1,0))</f>
        <v/>
      </c>
    </row>
    <row r="101">
      <c r="F101" s="3" t="n"/>
      <c r="G101" s="4">
        <f>IF(AND(ISNUMBER(E101),ISNUMBER(F101),E101&gt;0),F101/E101,"")</f>
        <v/>
      </c>
      <c r="H101" s="4">
        <f>IF(G101="","",SUM($G$2:G101))</f>
        <v/>
      </c>
      <c r="I101" s="4">
        <f>IF(H101="","",MAX(0,MAX($H$2:H101)))</f>
        <v/>
      </c>
      <c r="J101" s="4">
        <f>IF(H101="","",I101-H101)</f>
        <v/>
      </c>
      <c r="K101">
        <f>IF(G101="","",IF(G101&lt;0,N(K100)+1,0))</f>
        <v/>
      </c>
    </row>
    <row r="102">
      <c r="F102" s="3" t="n"/>
      <c r="G102" s="4">
        <f>IF(AND(ISNUMBER(E102),ISNUMBER(F102),E102&gt;0),F102/E102,"")</f>
        <v/>
      </c>
      <c r="H102" s="4">
        <f>IF(G102="","",SUM($G$2:G102))</f>
        <v/>
      </c>
      <c r="I102" s="4">
        <f>IF(H102="","",MAX(0,MAX($H$2:H102)))</f>
        <v/>
      </c>
      <c r="J102" s="4">
        <f>IF(H102="","",I102-H102)</f>
        <v/>
      </c>
      <c r="K102">
        <f>IF(G102="","",IF(G102&lt;0,N(K101)+1,0))</f>
        <v/>
      </c>
    </row>
    <row r="103">
      <c r="F103" s="3" t="n"/>
      <c r="G103" s="4">
        <f>IF(AND(ISNUMBER(E103),ISNUMBER(F103),E103&gt;0),F103/E103,"")</f>
        <v/>
      </c>
      <c r="H103" s="4">
        <f>IF(G103="","",SUM($G$2:G103))</f>
        <v/>
      </c>
      <c r="I103" s="4">
        <f>IF(H103="","",MAX(0,MAX($H$2:H103)))</f>
        <v/>
      </c>
      <c r="J103" s="4">
        <f>IF(H103="","",I103-H103)</f>
        <v/>
      </c>
      <c r="K103">
        <f>IF(G103="","",IF(G103&lt;0,N(K102)+1,0))</f>
        <v/>
      </c>
    </row>
    <row r="104">
      <c r="F104" s="3" t="n"/>
      <c r="G104" s="4">
        <f>IF(AND(ISNUMBER(E104),ISNUMBER(F104),E104&gt;0),F104/E104,"")</f>
        <v/>
      </c>
      <c r="H104" s="4">
        <f>IF(G104="","",SUM($G$2:G104))</f>
        <v/>
      </c>
      <c r="I104" s="4">
        <f>IF(H104="","",MAX(0,MAX($H$2:H104)))</f>
        <v/>
      </c>
      <c r="J104" s="4">
        <f>IF(H104="","",I104-H104)</f>
        <v/>
      </c>
      <c r="K104">
        <f>IF(G104="","",IF(G104&lt;0,N(K103)+1,0))</f>
        <v/>
      </c>
    </row>
    <row r="105">
      <c r="F105" s="3" t="n"/>
      <c r="G105" s="4">
        <f>IF(AND(ISNUMBER(E105),ISNUMBER(F105),E105&gt;0),F105/E105,"")</f>
        <v/>
      </c>
      <c r="H105" s="4">
        <f>IF(G105="","",SUM($G$2:G105))</f>
        <v/>
      </c>
      <c r="I105" s="4">
        <f>IF(H105="","",MAX(0,MAX($H$2:H105)))</f>
        <v/>
      </c>
      <c r="J105" s="4">
        <f>IF(H105="","",I105-H105)</f>
        <v/>
      </c>
      <c r="K105">
        <f>IF(G105="","",IF(G105&lt;0,N(K104)+1,0))</f>
        <v/>
      </c>
    </row>
    <row r="106">
      <c r="F106" s="3" t="n"/>
      <c r="G106" s="4">
        <f>IF(AND(ISNUMBER(E106),ISNUMBER(F106),E106&gt;0),F106/E106,"")</f>
        <v/>
      </c>
      <c r="H106" s="4">
        <f>IF(G106="","",SUM($G$2:G106))</f>
        <v/>
      </c>
      <c r="I106" s="4">
        <f>IF(H106="","",MAX(0,MAX($H$2:H106)))</f>
        <v/>
      </c>
      <c r="J106" s="4">
        <f>IF(H106="","",I106-H106)</f>
        <v/>
      </c>
      <c r="K106">
        <f>IF(G106="","",IF(G106&lt;0,N(K105)+1,0))</f>
        <v/>
      </c>
    </row>
    <row r="107">
      <c r="F107" s="3" t="n"/>
      <c r="G107" s="4">
        <f>IF(AND(ISNUMBER(E107),ISNUMBER(F107),E107&gt;0),F107/E107,"")</f>
        <v/>
      </c>
      <c r="H107" s="4">
        <f>IF(G107="","",SUM($G$2:G107))</f>
        <v/>
      </c>
      <c r="I107" s="4">
        <f>IF(H107="","",MAX(0,MAX($H$2:H107)))</f>
        <v/>
      </c>
      <c r="J107" s="4">
        <f>IF(H107="","",I107-H107)</f>
        <v/>
      </c>
      <c r="K107">
        <f>IF(G107="","",IF(G107&lt;0,N(K106)+1,0))</f>
        <v/>
      </c>
    </row>
    <row r="108">
      <c r="F108" s="3" t="n"/>
      <c r="G108" s="4">
        <f>IF(AND(ISNUMBER(E108),ISNUMBER(F108),E108&gt;0),F108/E108,"")</f>
        <v/>
      </c>
      <c r="H108" s="4">
        <f>IF(G108="","",SUM($G$2:G108))</f>
        <v/>
      </c>
      <c r="I108" s="4">
        <f>IF(H108="","",MAX(0,MAX($H$2:H108)))</f>
        <v/>
      </c>
      <c r="J108" s="4">
        <f>IF(H108="","",I108-H108)</f>
        <v/>
      </c>
      <c r="K108">
        <f>IF(G108="","",IF(G108&lt;0,N(K107)+1,0))</f>
        <v/>
      </c>
    </row>
    <row r="109">
      <c r="F109" s="3" t="n"/>
      <c r="G109" s="4">
        <f>IF(AND(ISNUMBER(E109),ISNUMBER(F109),E109&gt;0),F109/E109,"")</f>
        <v/>
      </c>
      <c r="H109" s="4">
        <f>IF(G109="","",SUM($G$2:G109))</f>
        <v/>
      </c>
      <c r="I109" s="4">
        <f>IF(H109="","",MAX(0,MAX($H$2:H109)))</f>
        <v/>
      </c>
      <c r="J109" s="4">
        <f>IF(H109="","",I109-H109)</f>
        <v/>
      </c>
      <c r="K109">
        <f>IF(G109="","",IF(G109&lt;0,N(K108)+1,0))</f>
        <v/>
      </c>
    </row>
    <row r="110">
      <c r="F110" s="3" t="n"/>
      <c r="G110" s="4">
        <f>IF(AND(ISNUMBER(E110),ISNUMBER(F110),E110&gt;0),F110/E110,"")</f>
        <v/>
      </c>
      <c r="H110" s="4">
        <f>IF(G110="","",SUM($G$2:G110))</f>
        <v/>
      </c>
      <c r="I110" s="4">
        <f>IF(H110="","",MAX(0,MAX($H$2:H110)))</f>
        <v/>
      </c>
      <c r="J110" s="4">
        <f>IF(H110="","",I110-H110)</f>
        <v/>
      </c>
      <c r="K110">
        <f>IF(G110="","",IF(G110&lt;0,N(K109)+1,0))</f>
        <v/>
      </c>
    </row>
    <row r="111">
      <c r="F111" s="3" t="n"/>
      <c r="G111" s="4">
        <f>IF(AND(ISNUMBER(E111),ISNUMBER(F111),E111&gt;0),F111/E111,"")</f>
        <v/>
      </c>
      <c r="H111" s="4">
        <f>IF(G111="","",SUM($G$2:G111))</f>
        <v/>
      </c>
      <c r="I111" s="4">
        <f>IF(H111="","",MAX(0,MAX($H$2:H111)))</f>
        <v/>
      </c>
      <c r="J111" s="4">
        <f>IF(H111="","",I111-H111)</f>
        <v/>
      </c>
      <c r="K111">
        <f>IF(G111="","",IF(G111&lt;0,N(K110)+1,0))</f>
        <v/>
      </c>
    </row>
    <row r="112">
      <c r="F112" s="3" t="n"/>
      <c r="G112" s="4">
        <f>IF(AND(ISNUMBER(E112),ISNUMBER(F112),E112&gt;0),F112/E112,"")</f>
        <v/>
      </c>
      <c r="H112" s="4">
        <f>IF(G112="","",SUM($G$2:G112))</f>
        <v/>
      </c>
      <c r="I112" s="4">
        <f>IF(H112="","",MAX(0,MAX($H$2:H112)))</f>
        <v/>
      </c>
      <c r="J112" s="4">
        <f>IF(H112="","",I112-H112)</f>
        <v/>
      </c>
      <c r="K112">
        <f>IF(G112="","",IF(G112&lt;0,N(K111)+1,0))</f>
        <v/>
      </c>
    </row>
    <row r="113">
      <c r="F113" s="3" t="n"/>
      <c r="G113" s="4">
        <f>IF(AND(ISNUMBER(E113),ISNUMBER(F113),E113&gt;0),F113/E113,"")</f>
        <v/>
      </c>
      <c r="H113" s="4">
        <f>IF(G113="","",SUM($G$2:G113))</f>
        <v/>
      </c>
      <c r="I113" s="4">
        <f>IF(H113="","",MAX(0,MAX($H$2:H113)))</f>
        <v/>
      </c>
      <c r="J113" s="4">
        <f>IF(H113="","",I113-H113)</f>
        <v/>
      </c>
      <c r="K113">
        <f>IF(G113="","",IF(G113&lt;0,N(K112)+1,0))</f>
        <v/>
      </c>
    </row>
    <row r="114">
      <c r="F114" s="3" t="n"/>
      <c r="G114" s="4">
        <f>IF(AND(ISNUMBER(E114),ISNUMBER(F114),E114&gt;0),F114/E114,"")</f>
        <v/>
      </c>
      <c r="H114" s="4">
        <f>IF(G114="","",SUM($G$2:G114))</f>
        <v/>
      </c>
      <c r="I114" s="4">
        <f>IF(H114="","",MAX(0,MAX($H$2:H114)))</f>
        <v/>
      </c>
      <c r="J114" s="4">
        <f>IF(H114="","",I114-H114)</f>
        <v/>
      </c>
      <c r="K114">
        <f>IF(G114="","",IF(G114&lt;0,N(K113)+1,0))</f>
        <v/>
      </c>
    </row>
    <row r="115">
      <c r="F115" s="3" t="n"/>
      <c r="G115" s="4">
        <f>IF(AND(ISNUMBER(E115),ISNUMBER(F115),E115&gt;0),F115/E115,"")</f>
        <v/>
      </c>
      <c r="H115" s="4">
        <f>IF(G115="","",SUM($G$2:G115))</f>
        <v/>
      </c>
      <c r="I115" s="4">
        <f>IF(H115="","",MAX(0,MAX($H$2:H115)))</f>
        <v/>
      </c>
      <c r="J115" s="4">
        <f>IF(H115="","",I115-H115)</f>
        <v/>
      </c>
      <c r="K115">
        <f>IF(G115="","",IF(G115&lt;0,N(K114)+1,0))</f>
        <v/>
      </c>
    </row>
    <row r="116">
      <c r="F116" s="3" t="n"/>
      <c r="G116" s="4">
        <f>IF(AND(ISNUMBER(E116),ISNUMBER(F116),E116&gt;0),F116/E116,"")</f>
        <v/>
      </c>
      <c r="H116" s="4">
        <f>IF(G116="","",SUM($G$2:G116))</f>
        <v/>
      </c>
      <c r="I116" s="4">
        <f>IF(H116="","",MAX(0,MAX($H$2:H116)))</f>
        <v/>
      </c>
      <c r="J116" s="4">
        <f>IF(H116="","",I116-H116)</f>
        <v/>
      </c>
      <c r="K116">
        <f>IF(G116="","",IF(G116&lt;0,N(K115)+1,0))</f>
        <v/>
      </c>
    </row>
    <row r="117">
      <c r="F117" s="3" t="n"/>
      <c r="G117" s="4">
        <f>IF(AND(ISNUMBER(E117),ISNUMBER(F117),E117&gt;0),F117/E117,"")</f>
        <v/>
      </c>
      <c r="H117" s="4">
        <f>IF(G117="","",SUM($G$2:G117))</f>
        <v/>
      </c>
      <c r="I117" s="4">
        <f>IF(H117="","",MAX(0,MAX($H$2:H117)))</f>
        <v/>
      </c>
      <c r="J117" s="4">
        <f>IF(H117="","",I117-H117)</f>
        <v/>
      </c>
      <c r="K117">
        <f>IF(G117="","",IF(G117&lt;0,N(K116)+1,0))</f>
        <v/>
      </c>
    </row>
    <row r="118">
      <c r="F118" s="3" t="n"/>
      <c r="G118" s="4">
        <f>IF(AND(ISNUMBER(E118),ISNUMBER(F118),E118&gt;0),F118/E118,"")</f>
        <v/>
      </c>
      <c r="H118" s="4">
        <f>IF(G118="","",SUM($G$2:G118))</f>
        <v/>
      </c>
      <c r="I118" s="4">
        <f>IF(H118="","",MAX(0,MAX($H$2:H118)))</f>
        <v/>
      </c>
      <c r="J118" s="4">
        <f>IF(H118="","",I118-H118)</f>
        <v/>
      </c>
      <c r="K118">
        <f>IF(G118="","",IF(G118&lt;0,N(K117)+1,0))</f>
        <v/>
      </c>
    </row>
    <row r="119">
      <c r="F119" s="3" t="n"/>
      <c r="G119" s="4">
        <f>IF(AND(ISNUMBER(E119),ISNUMBER(F119),E119&gt;0),F119/E119,"")</f>
        <v/>
      </c>
      <c r="H119" s="4">
        <f>IF(G119="","",SUM($G$2:G119))</f>
        <v/>
      </c>
      <c r="I119" s="4">
        <f>IF(H119="","",MAX(0,MAX($H$2:H119)))</f>
        <v/>
      </c>
      <c r="J119" s="4">
        <f>IF(H119="","",I119-H119)</f>
        <v/>
      </c>
      <c r="K119">
        <f>IF(G119="","",IF(G119&lt;0,N(K118)+1,0))</f>
        <v/>
      </c>
    </row>
    <row r="120">
      <c r="F120" s="3" t="n"/>
      <c r="G120" s="4">
        <f>IF(AND(ISNUMBER(E120),ISNUMBER(F120),E120&gt;0),F120/E120,"")</f>
        <v/>
      </c>
      <c r="H120" s="4">
        <f>IF(G120="","",SUM($G$2:G120))</f>
        <v/>
      </c>
      <c r="I120" s="4">
        <f>IF(H120="","",MAX(0,MAX($H$2:H120)))</f>
        <v/>
      </c>
      <c r="J120" s="4">
        <f>IF(H120="","",I120-H120)</f>
        <v/>
      </c>
      <c r="K120">
        <f>IF(G120="","",IF(G120&lt;0,N(K119)+1,0))</f>
        <v/>
      </c>
    </row>
    <row r="121">
      <c r="F121" s="3" t="n"/>
      <c r="G121" s="4">
        <f>IF(AND(ISNUMBER(E121),ISNUMBER(F121),E121&gt;0),F121/E121,"")</f>
        <v/>
      </c>
      <c r="H121" s="4">
        <f>IF(G121="","",SUM($G$2:G121))</f>
        <v/>
      </c>
      <c r="I121" s="4">
        <f>IF(H121="","",MAX(0,MAX($H$2:H121)))</f>
        <v/>
      </c>
      <c r="J121" s="4">
        <f>IF(H121="","",I121-H121)</f>
        <v/>
      </c>
      <c r="K121">
        <f>IF(G121="","",IF(G121&lt;0,N(K120)+1,0))</f>
        <v/>
      </c>
    </row>
    <row r="122">
      <c r="F122" s="3" t="n"/>
      <c r="G122" s="4">
        <f>IF(AND(ISNUMBER(E122),ISNUMBER(F122),E122&gt;0),F122/E122,"")</f>
        <v/>
      </c>
      <c r="H122" s="4">
        <f>IF(G122="","",SUM($G$2:G122))</f>
        <v/>
      </c>
      <c r="I122" s="4">
        <f>IF(H122="","",MAX(0,MAX($H$2:H122)))</f>
        <v/>
      </c>
      <c r="J122" s="4">
        <f>IF(H122="","",I122-H122)</f>
        <v/>
      </c>
      <c r="K122">
        <f>IF(G122="","",IF(G122&lt;0,N(K121)+1,0))</f>
        <v/>
      </c>
    </row>
    <row r="123">
      <c r="F123" s="3" t="n"/>
      <c r="G123" s="4">
        <f>IF(AND(ISNUMBER(E123),ISNUMBER(F123),E123&gt;0),F123/E123,"")</f>
        <v/>
      </c>
      <c r="H123" s="4">
        <f>IF(G123="","",SUM($G$2:G123))</f>
        <v/>
      </c>
      <c r="I123" s="4">
        <f>IF(H123="","",MAX(0,MAX($H$2:H123)))</f>
        <v/>
      </c>
      <c r="J123" s="4">
        <f>IF(H123="","",I123-H123)</f>
        <v/>
      </c>
      <c r="K123">
        <f>IF(G123="","",IF(G123&lt;0,N(K122)+1,0))</f>
        <v/>
      </c>
    </row>
    <row r="124">
      <c r="F124" s="3" t="n"/>
      <c r="G124" s="4">
        <f>IF(AND(ISNUMBER(E124),ISNUMBER(F124),E124&gt;0),F124/E124,"")</f>
        <v/>
      </c>
      <c r="H124" s="4">
        <f>IF(G124="","",SUM($G$2:G124))</f>
        <v/>
      </c>
      <c r="I124" s="4">
        <f>IF(H124="","",MAX(0,MAX($H$2:H124)))</f>
        <v/>
      </c>
      <c r="J124" s="4">
        <f>IF(H124="","",I124-H124)</f>
        <v/>
      </c>
      <c r="K124">
        <f>IF(G124="","",IF(G124&lt;0,N(K123)+1,0))</f>
        <v/>
      </c>
    </row>
    <row r="125">
      <c r="F125" s="3" t="n"/>
      <c r="G125" s="4">
        <f>IF(AND(ISNUMBER(E125),ISNUMBER(F125),E125&gt;0),F125/E125,"")</f>
        <v/>
      </c>
      <c r="H125" s="4">
        <f>IF(G125="","",SUM($G$2:G125))</f>
        <v/>
      </c>
      <c r="I125" s="4">
        <f>IF(H125="","",MAX(0,MAX($H$2:H125)))</f>
        <v/>
      </c>
      <c r="J125" s="4">
        <f>IF(H125="","",I125-H125)</f>
        <v/>
      </c>
      <c r="K125">
        <f>IF(G125="","",IF(G125&lt;0,N(K124)+1,0))</f>
        <v/>
      </c>
    </row>
    <row r="126">
      <c r="F126" s="3" t="n"/>
      <c r="G126" s="4">
        <f>IF(AND(ISNUMBER(E126),ISNUMBER(F126),E126&gt;0),F126/E126,"")</f>
        <v/>
      </c>
      <c r="H126" s="4">
        <f>IF(G126="","",SUM($G$2:G126))</f>
        <v/>
      </c>
      <c r="I126" s="4">
        <f>IF(H126="","",MAX(0,MAX($H$2:H126)))</f>
        <v/>
      </c>
      <c r="J126" s="4">
        <f>IF(H126="","",I126-H126)</f>
        <v/>
      </c>
      <c r="K126">
        <f>IF(G126="","",IF(G126&lt;0,N(K125)+1,0))</f>
        <v/>
      </c>
    </row>
    <row r="127">
      <c r="F127" s="3" t="n"/>
      <c r="G127" s="4">
        <f>IF(AND(ISNUMBER(E127),ISNUMBER(F127),E127&gt;0),F127/E127,"")</f>
        <v/>
      </c>
      <c r="H127" s="4">
        <f>IF(G127="","",SUM($G$2:G127))</f>
        <v/>
      </c>
      <c r="I127" s="4">
        <f>IF(H127="","",MAX(0,MAX($H$2:H127)))</f>
        <v/>
      </c>
      <c r="J127" s="4">
        <f>IF(H127="","",I127-H127)</f>
        <v/>
      </c>
      <c r="K127">
        <f>IF(G127="","",IF(G127&lt;0,N(K126)+1,0))</f>
        <v/>
      </c>
    </row>
    <row r="128">
      <c r="F128" s="3" t="n"/>
      <c r="G128" s="4">
        <f>IF(AND(ISNUMBER(E128),ISNUMBER(F128),E128&gt;0),F128/E128,"")</f>
        <v/>
      </c>
      <c r="H128" s="4">
        <f>IF(G128="","",SUM($G$2:G128))</f>
        <v/>
      </c>
      <c r="I128" s="4">
        <f>IF(H128="","",MAX(0,MAX($H$2:H128)))</f>
        <v/>
      </c>
      <c r="J128" s="4">
        <f>IF(H128="","",I128-H128)</f>
        <v/>
      </c>
      <c r="K128">
        <f>IF(G128="","",IF(G128&lt;0,N(K127)+1,0))</f>
        <v/>
      </c>
    </row>
    <row r="129">
      <c r="F129" s="3" t="n"/>
      <c r="G129" s="4">
        <f>IF(AND(ISNUMBER(E129),ISNUMBER(F129),E129&gt;0),F129/E129,"")</f>
        <v/>
      </c>
      <c r="H129" s="4">
        <f>IF(G129="","",SUM($G$2:G129))</f>
        <v/>
      </c>
      <c r="I129" s="4">
        <f>IF(H129="","",MAX(0,MAX($H$2:H129)))</f>
        <v/>
      </c>
      <c r="J129" s="4">
        <f>IF(H129="","",I129-H129)</f>
        <v/>
      </c>
      <c r="K129">
        <f>IF(G129="","",IF(G129&lt;0,N(K128)+1,0))</f>
        <v/>
      </c>
    </row>
    <row r="130">
      <c r="F130" s="3" t="n"/>
      <c r="G130" s="4">
        <f>IF(AND(ISNUMBER(E130),ISNUMBER(F130),E130&gt;0),F130/E130,"")</f>
        <v/>
      </c>
      <c r="H130" s="4">
        <f>IF(G130="","",SUM($G$2:G130))</f>
        <v/>
      </c>
      <c r="I130" s="4">
        <f>IF(H130="","",MAX(0,MAX($H$2:H130)))</f>
        <v/>
      </c>
      <c r="J130" s="4">
        <f>IF(H130="","",I130-H130)</f>
        <v/>
      </c>
      <c r="K130">
        <f>IF(G130="","",IF(G130&lt;0,N(K129)+1,0))</f>
        <v/>
      </c>
    </row>
    <row r="131">
      <c r="F131" s="3" t="n"/>
      <c r="G131" s="4">
        <f>IF(AND(ISNUMBER(E131),ISNUMBER(F131),E131&gt;0),F131/E131,"")</f>
        <v/>
      </c>
      <c r="H131" s="4">
        <f>IF(G131="","",SUM($G$2:G131))</f>
        <v/>
      </c>
      <c r="I131" s="4">
        <f>IF(H131="","",MAX(0,MAX($H$2:H131)))</f>
        <v/>
      </c>
      <c r="J131" s="4">
        <f>IF(H131="","",I131-H131)</f>
        <v/>
      </c>
      <c r="K131">
        <f>IF(G131="","",IF(G131&lt;0,N(K130)+1,0))</f>
        <v/>
      </c>
    </row>
    <row r="132">
      <c r="F132" s="3" t="n"/>
      <c r="G132" s="4">
        <f>IF(AND(ISNUMBER(E132),ISNUMBER(F132),E132&gt;0),F132/E132,"")</f>
        <v/>
      </c>
      <c r="H132" s="4">
        <f>IF(G132="","",SUM($G$2:G132))</f>
        <v/>
      </c>
      <c r="I132" s="4">
        <f>IF(H132="","",MAX(0,MAX($H$2:H132)))</f>
        <v/>
      </c>
      <c r="J132" s="4">
        <f>IF(H132="","",I132-H132)</f>
        <v/>
      </c>
      <c r="K132">
        <f>IF(G132="","",IF(G132&lt;0,N(K131)+1,0))</f>
        <v/>
      </c>
    </row>
    <row r="133">
      <c r="F133" s="3" t="n"/>
      <c r="G133" s="4">
        <f>IF(AND(ISNUMBER(E133),ISNUMBER(F133),E133&gt;0),F133/E133,"")</f>
        <v/>
      </c>
      <c r="H133" s="4">
        <f>IF(G133="","",SUM($G$2:G133))</f>
        <v/>
      </c>
      <c r="I133" s="4">
        <f>IF(H133="","",MAX(0,MAX($H$2:H133)))</f>
        <v/>
      </c>
      <c r="J133" s="4">
        <f>IF(H133="","",I133-H133)</f>
        <v/>
      </c>
      <c r="K133">
        <f>IF(G133="","",IF(G133&lt;0,N(K132)+1,0))</f>
        <v/>
      </c>
    </row>
    <row r="134">
      <c r="F134" s="3" t="n"/>
      <c r="G134" s="4">
        <f>IF(AND(ISNUMBER(E134),ISNUMBER(F134),E134&gt;0),F134/E134,"")</f>
        <v/>
      </c>
      <c r="H134" s="4">
        <f>IF(G134="","",SUM($G$2:G134))</f>
        <v/>
      </c>
      <c r="I134" s="4">
        <f>IF(H134="","",MAX(0,MAX($H$2:H134)))</f>
        <v/>
      </c>
      <c r="J134" s="4">
        <f>IF(H134="","",I134-H134)</f>
        <v/>
      </c>
      <c r="K134">
        <f>IF(G134="","",IF(G134&lt;0,N(K133)+1,0))</f>
        <v/>
      </c>
    </row>
    <row r="135">
      <c r="F135" s="3" t="n"/>
      <c r="G135" s="4">
        <f>IF(AND(ISNUMBER(E135),ISNUMBER(F135),E135&gt;0),F135/E135,"")</f>
        <v/>
      </c>
      <c r="H135" s="4">
        <f>IF(G135="","",SUM($G$2:G135))</f>
        <v/>
      </c>
      <c r="I135" s="4">
        <f>IF(H135="","",MAX(0,MAX($H$2:H135)))</f>
        <v/>
      </c>
      <c r="J135" s="4">
        <f>IF(H135="","",I135-H135)</f>
        <v/>
      </c>
      <c r="K135">
        <f>IF(G135="","",IF(G135&lt;0,N(K134)+1,0))</f>
        <v/>
      </c>
    </row>
    <row r="136">
      <c r="F136" s="3" t="n"/>
      <c r="G136" s="4">
        <f>IF(AND(ISNUMBER(E136),ISNUMBER(F136),E136&gt;0),F136/E136,"")</f>
        <v/>
      </c>
      <c r="H136" s="4">
        <f>IF(G136="","",SUM($G$2:G136))</f>
        <v/>
      </c>
      <c r="I136" s="4">
        <f>IF(H136="","",MAX(0,MAX($H$2:H136)))</f>
        <v/>
      </c>
      <c r="J136" s="4">
        <f>IF(H136="","",I136-H136)</f>
        <v/>
      </c>
      <c r="K136">
        <f>IF(G136="","",IF(G136&lt;0,N(K135)+1,0))</f>
        <v/>
      </c>
    </row>
    <row r="137">
      <c r="F137" s="3" t="n"/>
      <c r="G137" s="4">
        <f>IF(AND(ISNUMBER(E137),ISNUMBER(F137),E137&gt;0),F137/E137,"")</f>
        <v/>
      </c>
      <c r="H137" s="4">
        <f>IF(G137="","",SUM($G$2:G137))</f>
        <v/>
      </c>
      <c r="I137" s="4">
        <f>IF(H137="","",MAX(0,MAX($H$2:H137)))</f>
        <v/>
      </c>
      <c r="J137" s="4">
        <f>IF(H137="","",I137-H137)</f>
        <v/>
      </c>
      <c r="K137">
        <f>IF(G137="","",IF(G137&lt;0,N(K136)+1,0))</f>
        <v/>
      </c>
    </row>
    <row r="138">
      <c r="F138" s="3" t="n"/>
      <c r="G138" s="4">
        <f>IF(AND(ISNUMBER(E138),ISNUMBER(F138),E138&gt;0),F138/E138,"")</f>
        <v/>
      </c>
      <c r="H138" s="4">
        <f>IF(G138="","",SUM($G$2:G138))</f>
        <v/>
      </c>
      <c r="I138" s="4">
        <f>IF(H138="","",MAX(0,MAX($H$2:H138)))</f>
        <v/>
      </c>
      <c r="J138" s="4">
        <f>IF(H138="","",I138-H138)</f>
        <v/>
      </c>
      <c r="K138">
        <f>IF(G138="","",IF(G138&lt;0,N(K137)+1,0))</f>
        <v/>
      </c>
    </row>
    <row r="139">
      <c r="F139" s="3" t="n"/>
      <c r="G139" s="4">
        <f>IF(AND(ISNUMBER(E139),ISNUMBER(F139),E139&gt;0),F139/E139,"")</f>
        <v/>
      </c>
      <c r="H139" s="4">
        <f>IF(G139="","",SUM($G$2:G139))</f>
        <v/>
      </c>
      <c r="I139" s="4">
        <f>IF(H139="","",MAX(0,MAX($H$2:H139)))</f>
        <v/>
      </c>
      <c r="J139" s="4">
        <f>IF(H139="","",I139-H139)</f>
        <v/>
      </c>
      <c r="K139">
        <f>IF(G139="","",IF(G139&lt;0,N(K138)+1,0))</f>
        <v/>
      </c>
    </row>
    <row r="140">
      <c r="F140" s="3" t="n"/>
      <c r="G140" s="4">
        <f>IF(AND(ISNUMBER(E140),ISNUMBER(F140),E140&gt;0),F140/E140,"")</f>
        <v/>
      </c>
      <c r="H140" s="4">
        <f>IF(G140="","",SUM($G$2:G140))</f>
        <v/>
      </c>
      <c r="I140" s="4">
        <f>IF(H140="","",MAX(0,MAX($H$2:H140)))</f>
        <v/>
      </c>
      <c r="J140" s="4">
        <f>IF(H140="","",I140-H140)</f>
        <v/>
      </c>
      <c r="K140">
        <f>IF(G140="","",IF(G140&lt;0,N(K139)+1,0))</f>
        <v/>
      </c>
    </row>
    <row r="141">
      <c r="F141" s="3" t="n"/>
      <c r="G141" s="4">
        <f>IF(AND(ISNUMBER(E141),ISNUMBER(F141),E141&gt;0),F141/E141,"")</f>
        <v/>
      </c>
      <c r="H141" s="4">
        <f>IF(G141="","",SUM($G$2:G141))</f>
        <v/>
      </c>
      <c r="I141" s="4">
        <f>IF(H141="","",MAX(0,MAX($H$2:H141)))</f>
        <v/>
      </c>
      <c r="J141" s="4">
        <f>IF(H141="","",I141-H141)</f>
        <v/>
      </c>
      <c r="K141">
        <f>IF(G141="","",IF(G141&lt;0,N(K140)+1,0))</f>
        <v/>
      </c>
    </row>
    <row r="142">
      <c r="F142" s="3" t="n"/>
      <c r="G142" s="4">
        <f>IF(AND(ISNUMBER(E142),ISNUMBER(F142),E142&gt;0),F142/E142,"")</f>
        <v/>
      </c>
      <c r="H142" s="4">
        <f>IF(G142="","",SUM($G$2:G142))</f>
        <v/>
      </c>
      <c r="I142" s="4">
        <f>IF(H142="","",MAX(0,MAX($H$2:H142)))</f>
        <v/>
      </c>
      <c r="J142" s="4">
        <f>IF(H142="","",I142-H142)</f>
        <v/>
      </c>
      <c r="K142">
        <f>IF(G142="","",IF(G142&lt;0,N(K141)+1,0))</f>
        <v/>
      </c>
    </row>
    <row r="143">
      <c r="F143" s="3" t="n"/>
      <c r="G143" s="4">
        <f>IF(AND(ISNUMBER(E143),ISNUMBER(F143),E143&gt;0),F143/E143,"")</f>
        <v/>
      </c>
      <c r="H143" s="4">
        <f>IF(G143="","",SUM($G$2:G143))</f>
        <v/>
      </c>
      <c r="I143" s="4">
        <f>IF(H143="","",MAX(0,MAX($H$2:H143)))</f>
        <v/>
      </c>
      <c r="J143" s="4">
        <f>IF(H143="","",I143-H143)</f>
        <v/>
      </c>
      <c r="K143">
        <f>IF(G143="","",IF(G143&lt;0,N(K142)+1,0))</f>
        <v/>
      </c>
    </row>
    <row r="144">
      <c r="F144" s="3" t="n"/>
      <c r="G144" s="4">
        <f>IF(AND(ISNUMBER(E144),ISNUMBER(F144),E144&gt;0),F144/E144,"")</f>
        <v/>
      </c>
      <c r="H144" s="4">
        <f>IF(G144="","",SUM($G$2:G144))</f>
        <v/>
      </c>
      <c r="I144" s="4">
        <f>IF(H144="","",MAX(0,MAX($H$2:H144)))</f>
        <v/>
      </c>
      <c r="J144" s="4">
        <f>IF(H144="","",I144-H144)</f>
        <v/>
      </c>
      <c r="K144">
        <f>IF(G144="","",IF(G144&lt;0,N(K143)+1,0))</f>
        <v/>
      </c>
    </row>
    <row r="145">
      <c r="F145" s="3" t="n"/>
      <c r="G145" s="4">
        <f>IF(AND(ISNUMBER(E145),ISNUMBER(F145),E145&gt;0),F145/E145,"")</f>
        <v/>
      </c>
      <c r="H145" s="4">
        <f>IF(G145="","",SUM($G$2:G145))</f>
        <v/>
      </c>
      <c r="I145" s="4">
        <f>IF(H145="","",MAX(0,MAX($H$2:H145)))</f>
        <v/>
      </c>
      <c r="J145" s="4">
        <f>IF(H145="","",I145-H145)</f>
        <v/>
      </c>
      <c r="K145">
        <f>IF(G145="","",IF(G145&lt;0,N(K144)+1,0))</f>
        <v/>
      </c>
    </row>
    <row r="146">
      <c r="F146" s="3" t="n"/>
      <c r="G146" s="4">
        <f>IF(AND(ISNUMBER(E146),ISNUMBER(F146),E146&gt;0),F146/E146,"")</f>
        <v/>
      </c>
      <c r="H146" s="4">
        <f>IF(G146="","",SUM($G$2:G146))</f>
        <v/>
      </c>
      <c r="I146" s="4">
        <f>IF(H146="","",MAX(0,MAX($H$2:H146)))</f>
        <v/>
      </c>
      <c r="J146" s="4">
        <f>IF(H146="","",I146-H146)</f>
        <v/>
      </c>
      <c r="K146">
        <f>IF(G146="","",IF(G146&lt;0,N(K145)+1,0))</f>
        <v/>
      </c>
    </row>
    <row r="147">
      <c r="F147" s="3" t="n"/>
      <c r="G147" s="4">
        <f>IF(AND(ISNUMBER(E147),ISNUMBER(F147),E147&gt;0),F147/E147,"")</f>
        <v/>
      </c>
      <c r="H147" s="4">
        <f>IF(G147="","",SUM($G$2:G147))</f>
        <v/>
      </c>
      <c r="I147" s="4">
        <f>IF(H147="","",MAX(0,MAX($H$2:H147)))</f>
        <v/>
      </c>
      <c r="J147" s="4">
        <f>IF(H147="","",I147-H147)</f>
        <v/>
      </c>
      <c r="K147">
        <f>IF(G147="","",IF(G147&lt;0,N(K146)+1,0))</f>
        <v/>
      </c>
    </row>
    <row r="148">
      <c r="F148" s="3" t="n"/>
      <c r="G148" s="4">
        <f>IF(AND(ISNUMBER(E148),ISNUMBER(F148),E148&gt;0),F148/E148,"")</f>
        <v/>
      </c>
      <c r="H148" s="4">
        <f>IF(G148="","",SUM($G$2:G148))</f>
        <v/>
      </c>
      <c r="I148" s="4">
        <f>IF(H148="","",MAX(0,MAX($H$2:H148)))</f>
        <v/>
      </c>
      <c r="J148" s="4">
        <f>IF(H148="","",I148-H148)</f>
        <v/>
      </c>
      <c r="K148">
        <f>IF(G148="","",IF(G148&lt;0,N(K147)+1,0))</f>
        <v/>
      </c>
    </row>
    <row r="149">
      <c r="F149" s="3" t="n"/>
      <c r="G149" s="4">
        <f>IF(AND(ISNUMBER(E149),ISNUMBER(F149),E149&gt;0),F149/E149,"")</f>
        <v/>
      </c>
      <c r="H149" s="4">
        <f>IF(G149="","",SUM($G$2:G149))</f>
        <v/>
      </c>
      <c r="I149" s="4">
        <f>IF(H149="","",MAX(0,MAX($H$2:H149)))</f>
        <v/>
      </c>
      <c r="J149" s="4">
        <f>IF(H149="","",I149-H149)</f>
        <v/>
      </c>
      <c r="K149">
        <f>IF(G149="","",IF(G149&lt;0,N(K148)+1,0))</f>
        <v/>
      </c>
    </row>
    <row r="150">
      <c r="F150" s="3" t="n"/>
      <c r="G150" s="4">
        <f>IF(AND(ISNUMBER(E150),ISNUMBER(F150),E150&gt;0),F150/E150,"")</f>
        <v/>
      </c>
      <c r="H150" s="4">
        <f>IF(G150="","",SUM($G$2:G150))</f>
        <v/>
      </c>
      <c r="I150" s="4">
        <f>IF(H150="","",MAX(0,MAX($H$2:H150)))</f>
        <v/>
      </c>
      <c r="J150" s="4">
        <f>IF(H150="","",I150-H150)</f>
        <v/>
      </c>
      <c r="K150">
        <f>IF(G150="","",IF(G150&lt;0,N(K149)+1,0))</f>
        <v/>
      </c>
    </row>
    <row r="151">
      <c r="F151" s="3" t="n"/>
      <c r="G151" s="4">
        <f>IF(AND(ISNUMBER(E151),ISNUMBER(F151),E151&gt;0),F151/E151,"")</f>
        <v/>
      </c>
      <c r="H151" s="4">
        <f>IF(G151="","",SUM($G$2:G151))</f>
        <v/>
      </c>
      <c r="I151" s="4">
        <f>IF(H151="","",MAX(0,MAX($H$2:H151)))</f>
        <v/>
      </c>
      <c r="J151" s="4">
        <f>IF(H151="","",I151-H151)</f>
        <v/>
      </c>
      <c r="K151">
        <f>IF(G151="","",IF(G151&lt;0,N(K150)+1,0))</f>
        <v/>
      </c>
    </row>
    <row r="152">
      <c r="F152" s="3" t="n"/>
      <c r="G152" s="4">
        <f>IF(AND(ISNUMBER(E152),ISNUMBER(F152),E152&gt;0),F152/E152,"")</f>
        <v/>
      </c>
      <c r="H152" s="4">
        <f>IF(G152="","",SUM($G$2:G152))</f>
        <v/>
      </c>
      <c r="I152" s="4">
        <f>IF(H152="","",MAX(0,MAX($H$2:H152)))</f>
        <v/>
      </c>
      <c r="J152" s="4">
        <f>IF(H152="","",I152-H152)</f>
        <v/>
      </c>
      <c r="K152">
        <f>IF(G152="","",IF(G152&lt;0,N(K151)+1,0))</f>
        <v/>
      </c>
    </row>
    <row r="153">
      <c r="F153" s="3" t="n"/>
      <c r="G153" s="4">
        <f>IF(AND(ISNUMBER(E153),ISNUMBER(F153),E153&gt;0),F153/E153,"")</f>
        <v/>
      </c>
      <c r="H153" s="4">
        <f>IF(G153="","",SUM($G$2:G153))</f>
        <v/>
      </c>
      <c r="I153" s="4">
        <f>IF(H153="","",MAX(0,MAX($H$2:H153)))</f>
        <v/>
      </c>
      <c r="J153" s="4">
        <f>IF(H153="","",I153-H153)</f>
        <v/>
      </c>
      <c r="K153">
        <f>IF(G153="","",IF(G153&lt;0,N(K152)+1,0))</f>
        <v/>
      </c>
    </row>
    <row r="154">
      <c r="F154" s="3" t="n"/>
      <c r="G154" s="4">
        <f>IF(AND(ISNUMBER(E154),ISNUMBER(F154),E154&gt;0),F154/E154,"")</f>
        <v/>
      </c>
      <c r="H154" s="4">
        <f>IF(G154="","",SUM($G$2:G154))</f>
        <v/>
      </c>
      <c r="I154" s="4">
        <f>IF(H154="","",MAX(0,MAX($H$2:H154)))</f>
        <v/>
      </c>
      <c r="J154" s="4">
        <f>IF(H154="","",I154-H154)</f>
        <v/>
      </c>
      <c r="K154">
        <f>IF(G154="","",IF(G154&lt;0,N(K153)+1,0))</f>
        <v/>
      </c>
    </row>
    <row r="155">
      <c r="F155" s="3" t="n"/>
      <c r="G155" s="4">
        <f>IF(AND(ISNUMBER(E155),ISNUMBER(F155),E155&gt;0),F155/E155,"")</f>
        <v/>
      </c>
      <c r="H155" s="4">
        <f>IF(G155="","",SUM($G$2:G155))</f>
        <v/>
      </c>
      <c r="I155" s="4">
        <f>IF(H155="","",MAX(0,MAX($H$2:H155)))</f>
        <v/>
      </c>
      <c r="J155" s="4">
        <f>IF(H155="","",I155-H155)</f>
        <v/>
      </c>
      <c r="K155">
        <f>IF(G155="","",IF(G155&lt;0,N(K154)+1,0))</f>
        <v/>
      </c>
    </row>
    <row r="156">
      <c r="F156" s="3" t="n"/>
      <c r="G156" s="4">
        <f>IF(AND(ISNUMBER(E156),ISNUMBER(F156),E156&gt;0),F156/E156,"")</f>
        <v/>
      </c>
      <c r="H156" s="4">
        <f>IF(G156="","",SUM($G$2:G156))</f>
        <v/>
      </c>
      <c r="I156" s="4">
        <f>IF(H156="","",MAX(0,MAX($H$2:H156)))</f>
        <v/>
      </c>
      <c r="J156" s="4">
        <f>IF(H156="","",I156-H156)</f>
        <v/>
      </c>
      <c r="K156">
        <f>IF(G156="","",IF(G156&lt;0,N(K155)+1,0))</f>
        <v/>
      </c>
    </row>
    <row r="157">
      <c r="F157" s="3" t="n"/>
      <c r="G157" s="4">
        <f>IF(AND(ISNUMBER(E157),ISNUMBER(F157),E157&gt;0),F157/E157,"")</f>
        <v/>
      </c>
      <c r="H157" s="4">
        <f>IF(G157="","",SUM($G$2:G157))</f>
        <v/>
      </c>
      <c r="I157" s="4">
        <f>IF(H157="","",MAX(0,MAX($H$2:H157)))</f>
        <v/>
      </c>
      <c r="J157" s="4">
        <f>IF(H157="","",I157-H157)</f>
        <v/>
      </c>
      <c r="K157">
        <f>IF(G157="","",IF(G157&lt;0,N(K156)+1,0))</f>
        <v/>
      </c>
    </row>
    <row r="158">
      <c r="F158" s="3" t="n"/>
      <c r="G158" s="4">
        <f>IF(AND(ISNUMBER(E158),ISNUMBER(F158),E158&gt;0),F158/E158,"")</f>
        <v/>
      </c>
      <c r="H158" s="4">
        <f>IF(G158="","",SUM($G$2:G158))</f>
        <v/>
      </c>
      <c r="I158" s="4">
        <f>IF(H158="","",MAX(0,MAX($H$2:H158)))</f>
        <v/>
      </c>
      <c r="J158" s="4">
        <f>IF(H158="","",I158-H158)</f>
        <v/>
      </c>
      <c r="K158">
        <f>IF(G158="","",IF(G158&lt;0,N(K157)+1,0))</f>
        <v/>
      </c>
    </row>
    <row r="159">
      <c r="F159" s="3" t="n"/>
      <c r="G159" s="4">
        <f>IF(AND(ISNUMBER(E159),ISNUMBER(F159),E159&gt;0),F159/E159,"")</f>
        <v/>
      </c>
      <c r="H159" s="4">
        <f>IF(G159="","",SUM($G$2:G159))</f>
        <v/>
      </c>
      <c r="I159" s="4">
        <f>IF(H159="","",MAX(0,MAX($H$2:H159)))</f>
        <v/>
      </c>
      <c r="J159" s="4">
        <f>IF(H159="","",I159-H159)</f>
        <v/>
      </c>
      <c r="K159">
        <f>IF(G159="","",IF(G159&lt;0,N(K158)+1,0))</f>
        <v/>
      </c>
    </row>
    <row r="160">
      <c r="F160" s="3" t="n"/>
      <c r="G160" s="4">
        <f>IF(AND(ISNUMBER(E160),ISNUMBER(F160),E160&gt;0),F160/E160,"")</f>
        <v/>
      </c>
      <c r="H160" s="4">
        <f>IF(G160="","",SUM($G$2:G160))</f>
        <v/>
      </c>
      <c r="I160" s="4">
        <f>IF(H160="","",MAX(0,MAX($H$2:H160)))</f>
        <v/>
      </c>
      <c r="J160" s="4">
        <f>IF(H160="","",I160-H160)</f>
        <v/>
      </c>
      <c r="K160">
        <f>IF(G160="","",IF(G160&lt;0,N(K159)+1,0))</f>
        <v/>
      </c>
    </row>
    <row r="161">
      <c r="F161" s="3" t="n"/>
      <c r="G161" s="4">
        <f>IF(AND(ISNUMBER(E161),ISNUMBER(F161),E161&gt;0),F161/E161,"")</f>
        <v/>
      </c>
      <c r="H161" s="4">
        <f>IF(G161="","",SUM($G$2:G161))</f>
        <v/>
      </c>
      <c r="I161" s="4">
        <f>IF(H161="","",MAX(0,MAX($H$2:H161)))</f>
        <v/>
      </c>
      <c r="J161" s="4">
        <f>IF(H161="","",I161-H161)</f>
        <v/>
      </c>
      <c r="K161">
        <f>IF(G161="","",IF(G161&lt;0,N(K160)+1,0))</f>
        <v/>
      </c>
    </row>
    <row r="162">
      <c r="F162" s="3" t="n"/>
      <c r="G162" s="4">
        <f>IF(AND(ISNUMBER(E162),ISNUMBER(F162),E162&gt;0),F162/E162,"")</f>
        <v/>
      </c>
      <c r="H162" s="4">
        <f>IF(G162="","",SUM($G$2:G162))</f>
        <v/>
      </c>
      <c r="I162" s="4">
        <f>IF(H162="","",MAX(0,MAX($H$2:H162)))</f>
        <v/>
      </c>
      <c r="J162" s="4">
        <f>IF(H162="","",I162-H162)</f>
        <v/>
      </c>
      <c r="K162">
        <f>IF(G162="","",IF(G162&lt;0,N(K161)+1,0))</f>
        <v/>
      </c>
    </row>
    <row r="163">
      <c r="F163" s="3" t="n"/>
      <c r="G163" s="4">
        <f>IF(AND(ISNUMBER(E163),ISNUMBER(F163),E163&gt;0),F163/E163,"")</f>
        <v/>
      </c>
      <c r="H163" s="4">
        <f>IF(G163="","",SUM($G$2:G163))</f>
        <v/>
      </c>
      <c r="I163" s="4">
        <f>IF(H163="","",MAX(0,MAX($H$2:H163)))</f>
        <v/>
      </c>
      <c r="J163" s="4">
        <f>IF(H163="","",I163-H163)</f>
        <v/>
      </c>
      <c r="K163">
        <f>IF(G163="","",IF(G163&lt;0,N(K162)+1,0))</f>
        <v/>
      </c>
    </row>
    <row r="164">
      <c r="F164" s="3" t="n"/>
      <c r="G164" s="4">
        <f>IF(AND(ISNUMBER(E164),ISNUMBER(F164),E164&gt;0),F164/E164,"")</f>
        <v/>
      </c>
      <c r="H164" s="4">
        <f>IF(G164="","",SUM($G$2:G164))</f>
        <v/>
      </c>
      <c r="I164" s="4">
        <f>IF(H164="","",MAX(0,MAX($H$2:H164)))</f>
        <v/>
      </c>
      <c r="J164" s="4">
        <f>IF(H164="","",I164-H164)</f>
        <v/>
      </c>
      <c r="K164">
        <f>IF(G164="","",IF(G164&lt;0,N(K163)+1,0))</f>
        <v/>
      </c>
    </row>
    <row r="165">
      <c r="F165" s="3" t="n"/>
      <c r="G165" s="4">
        <f>IF(AND(ISNUMBER(E165),ISNUMBER(F165),E165&gt;0),F165/E165,"")</f>
        <v/>
      </c>
      <c r="H165" s="4">
        <f>IF(G165="","",SUM($G$2:G165))</f>
        <v/>
      </c>
      <c r="I165" s="4">
        <f>IF(H165="","",MAX(0,MAX($H$2:H165)))</f>
        <v/>
      </c>
      <c r="J165" s="4">
        <f>IF(H165="","",I165-H165)</f>
        <v/>
      </c>
      <c r="K165">
        <f>IF(G165="","",IF(G165&lt;0,N(K164)+1,0))</f>
        <v/>
      </c>
    </row>
    <row r="166">
      <c r="F166" s="3" t="n"/>
      <c r="G166" s="4">
        <f>IF(AND(ISNUMBER(E166),ISNUMBER(F166),E166&gt;0),F166/E166,"")</f>
        <v/>
      </c>
      <c r="H166" s="4">
        <f>IF(G166="","",SUM($G$2:G166))</f>
        <v/>
      </c>
      <c r="I166" s="4">
        <f>IF(H166="","",MAX(0,MAX($H$2:H166)))</f>
        <v/>
      </c>
      <c r="J166" s="4">
        <f>IF(H166="","",I166-H166)</f>
        <v/>
      </c>
      <c r="K166">
        <f>IF(G166="","",IF(G166&lt;0,N(K165)+1,0))</f>
        <v/>
      </c>
    </row>
    <row r="167">
      <c r="F167" s="3" t="n"/>
      <c r="G167" s="4">
        <f>IF(AND(ISNUMBER(E167),ISNUMBER(F167),E167&gt;0),F167/E167,"")</f>
        <v/>
      </c>
      <c r="H167" s="4">
        <f>IF(G167="","",SUM($G$2:G167))</f>
        <v/>
      </c>
      <c r="I167" s="4">
        <f>IF(H167="","",MAX(0,MAX($H$2:H167)))</f>
        <v/>
      </c>
      <c r="J167" s="4">
        <f>IF(H167="","",I167-H167)</f>
        <v/>
      </c>
      <c r="K167">
        <f>IF(G167="","",IF(G167&lt;0,N(K166)+1,0))</f>
        <v/>
      </c>
    </row>
    <row r="168">
      <c r="F168" s="3" t="n"/>
      <c r="G168" s="4">
        <f>IF(AND(ISNUMBER(E168),ISNUMBER(F168),E168&gt;0),F168/E168,"")</f>
        <v/>
      </c>
      <c r="H168" s="4">
        <f>IF(G168="","",SUM($G$2:G168))</f>
        <v/>
      </c>
      <c r="I168" s="4">
        <f>IF(H168="","",MAX(0,MAX($H$2:H168)))</f>
        <v/>
      </c>
      <c r="J168" s="4">
        <f>IF(H168="","",I168-H168)</f>
        <v/>
      </c>
      <c r="K168">
        <f>IF(G168="","",IF(G168&lt;0,N(K167)+1,0))</f>
        <v/>
      </c>
    </row>
    <row r="169">
      <c r="F169" s="3" t="n"/>
      <c r="G169" s="4">
        <f>IF(AND(ISNUMBER(E169),ISNUMBER(F169),E169&gt;0),F169/E169,"")</f>
        <v/>
      </c>
      <c r="H169" s="4">
        <f>IF(G169="","",SUM($G$2:G169))</f>
        <v/>
      </c>
      <c r="I169" s="4">
        <f>IF(H169="","",MAX(0,MAX($H$2:H169)))</f>
        <v/>
      </c>
      <c r="J169" s="4">
        <f>IF(H169="","",I169-H169)</f>
        <v/>
      </c>
      <c r="K169">
        <f>IF(G169="","",IF(G169&lt;0,N(K168)+1,0))</f>
        <v/>
      </c>
    </row>
    <row r="170">
      <c r="F170" s="3" t="n"/>
      <c r="G170" s="4">
        <f>IF(AND(ISNUMBER(E170),ISNUMBER(F170),E170&gt;0),F170/E170,"")</f>
        <v/>
      </c>
      <c r="H170" s="4">
        <f>IF(G170="","",SUM($G$2:G170))</f>
        <v/>
      </c>
      <c r="I170" s="4">
        <f>IF(H170="","",MAX(0,MAX($H$2:H170)))</f>
        <v/>
      </c>
      <c r="J170" s="4">
        <f>IF(H170="","",I170-H170)</f>
        <v/>
      </c>
      <c r="K170">
        <f>IF(G170="","",IF(G170&lt;0,N(K169)+1,0))</f>
        <v/>
      </c>
    </row>
    <row r="171">
      <c r="F171" s="3" t="n"/>
      <c r="G171" s="4">
        <f>IF(AND(ISNUMBER(E171),ISNUMBER(F171),E171&gt;0),F171/E171,"")</f>
        <v/>
      </c>
      <c r="H171" s="4">
        <f>IF(G171="","",SUM($G$2:G171))</f>
        <v/>
      </c>
      <c r="I171" s="4">
        <f>IF(H171="","",MAX(0,MAX($H$2:H171)))</f>
        <v/>
      </c>
      <c r="J171" s="4">
        <f>IF(H171="","",I171-H171)</f>
        <v/>
      </c>
      <c r="K171">
        <f>IF(G171="","",IF(G171&lt;0,N(K170)+1,0))</f>
        <v/>
      </c>
    </row>
    <row r="172">
      <c r="F172" s="3" t="n"/>
      <c r="G172" s="4">
        <f>IF(AND(ISNUMBER(E172),ISNUMBER(F172),E172&gt;0),F172/E172,"")</f>
        <v/>
      </c>
      <c r="H172" s="4">
        <f>IF(G172="","",SUM($G$2:G172))</f>
        <v/>
      </c>
      <c r="I172" s="4">
        <f>IF(H172="","",MAX(0,MAX($H$2:H172)))</f>
        <v/>
      </c>
      <c r="J172" s="4">
        <f>IF(H172="","",I172-H172)</f>
        <v/>
      </c>
      <c r="K172">
        <f>IF(G172="","",IF(G172&lt;0,N(K171)+1,0))</f>
        <v/>
      </c>
    </row>
    <row r="173">
      <c r="F173" s="3" t="n"/>
      <c r="G173" s="4">
        <f>IF(AND(ISNUMBER(E173),ISNUMBER(F173),E173&gt;0),F173/E173,"")</f>
        <v/>
      </c>
      <c r="H173" s="4">
        <f>IF(G173="","",SUM($G$2:G173))</f>
        <v/>
      </c>
      <c r="I173" s="4">
        <f>IF(H173="","",MAX(0,MAX($H$2:H173)))</f>
        <v/>
      </c>
      <c r="J173" s="4">
        <f>IF(H173="","",I173-H173)</f>
        <v/>
      </c>
      <c r="K173">
        <f>IF(G173="","",IF(G173&lt;0,N(K172)+1,0))</f>
        <v/>
      </c>
    </row>
    <row r="174">
      <c r="F174" s="3" t="n"/>
      <c r="G174" s="4">
        <f>IF(AND(ISNUMBER(E174),ISNUMBER(F174),E174&gt;0),F174/E174,"")</f>
        <v/>
      </c>
      <c r="H174" s="4">
        <f>IF(G174="","",SUM($G$2:G174))</f>
        <v/>
      </c>
      <c r="I174" s="4">
        <f>IF(H174="","",MAX(0,MAX($H$2:H174)))</f>
        <v/>
      </c>
      <c r="J174" s="4">
        <f>IF(H174="","",I174-H174)</f>
        <v/>
      </c>
      <c r="K174">
        <f>IF(G174="","",IF(G174&lt;0,N(K173)+1,0))</f>
        <v/>
      </c>
    </row>
    <row r="175">
      <c r="F175" s="3" t="n"/>
      <c r="G175" s="4">
        <f>IF(AND(ISNUMBER(E175),ISNUMBER(F175),E175&gt;0),F175/E175,"")</f>
        <v/>
      </c>
      <c r="H175" s="4">
        <f>IF(G175="","",SUM($G$2:G175))</f>
        <v/>
      </c>
      <c r="I175" s="4">
        <f>IF(H175="","",MAX(0,MAX($H$2:H175)))</f>
        <v/>
      </c>
      <c r="J175" s="4">
        <f>IF(H175="","",I175-H175)</f>
        <v/>
      </c>
      <c r="K175">
        <f>IF(G175="","",IF(G175&lt;0,N(K174)+1,0))</f>
        <v/>
      </c>
    </row>
    <row r="176">
      <c r="F176" s="3" t="n"/>
      <c r="G176" s="4">
        <f>IF(AND(ISNUMBER(E176),ISNUMBER(F176),E176&gt;0),F176/E176,"")</f>
        <v/>
      </c>
      <c r="H176" s="4">
        <f>IF(G176="","",SUM($G$2:G176))</f>
        <v/>
      </c>
      <c r="I176" s="4">
        <f>IF(H176="","",MAX(0,MAX($H$2:H176)))</f>
        <v/>
      </c>
      <c r="J176" s="4">
        <f>IF(H176="","",I176-H176)</f>
        <v/>
      </c>
      <c r="K176">
        <f>IF(G176="","",IF(G176&lt;0,N(K175)+1,0))</f>
        <v/>
      </c>
    </row>
    <row r="177">
      <c r="F177" s="3" t="n"/>
      <c r="G177" s="4">
        <f>IF(AND(ISNUMBER(E177),ISNUMBER(F177),E177&gt;0),F177/E177,"")</f>
        <v/>
      </c>
      <c r="H177" s="4">
        <f>IF(G177="","",SUM($G$2:G177))</f>
        <v/>
      </c>
      <c r="I177" s="4">
        <f>IF(H177="","",MAX(0,MAX($H$2:H177)))</f>
        <v/>
      </c>
      <c r="J177" s="4">
        <f>IF(H177="","",I177-H177)</f>
        <v/>
      </c>
      <c r="K177">
        <f>IF(G177="","",IF(G177&lt;0,N(K176)+1,0))</f>
        <v/>
      </c>
    </row>
    <row r="178">
      <c r="F178" s="3" t="n"/>
      <c r="G178" s="4">
        <f>IF(AND(ISNUMBER(E178),ISNUMBER(F178),E178&gt;0),F178/E178,"")</f>
        <v/>
      </c>
      <c r="H178" s="4">
        <f>IF(G178="","",SUM($G$2:G178))</f>
        <v/>
      </c>
      <c r="I178" s="4">
        <f>IF(H178="","",MAX(0,MAX($H$2:H178)))</f>
        <v/>
      </c>
      <c r="J178" s="4">
        <f>IF(H178="","",I178-H178)</f>
        <v/>
      </c>
      <c r="K178">
        <f>IF(G178="","",IF(G178&lt;0,N(K177)+1,0))</f>
        <v/>
      </c>
    </row>
    <row r="179">
      <c r="F179" s="3" t="n"/>
      <c r="G179" s="4">
        <f>IF(AND(ISNUMBER(E179),ISNUMBER(F179),E179&gt;0),F179/E179,"")</f>
        <v/>
      </c>
      <c r="H179" s="4">
        <f>IF(G179="","",SUM($G$2:G179))</f>
        <v/>
      </c>
      <c r="I179" s="4">
        <f>IF(H179="","",MAX(0,MAX($H$2:H179)))</f>
        <v/>
      </c>
      <c r="J179" s="4">
        <f>IF(H179="","",I179-H179)</f>
        <v/>
      </c>
      <c r="K179">
        <f>IF(G179="","",IF(G179&lt;0,N(K178)+1,0))</f>
        <v/>
      </c>
    </row>
    <row r="180">
      <c r="F180" s="3" t="n"/>
      <c r="G180" s="4">
        <f>IF(AND(ISNUMBER(E180),ISNUMBER(F180),E180&gt;0),F180/E180,"")</f>
        <v/>
      </c>
      <c r="H180" s="4">
        <f>IF(G180="","",SUM($G$2:G180))</f>
        <v/>
      </c>
      <c r="I180" s="4">
        <f>IF(H180="","",MAX(0,MAX($H$2:H180)))</f>
        <v/>
      </c>
      <c r="J180" s="4">
        <f>IF(H180="","",I180-H180)</f>
        <v/>
      </c>
      <c r="K180">
        <f>IF(G180="","",IF(G180&lt;0,N(K179)+1,0))</f>
        <v/>
      </c>
    </row>
    <row r="181">
      <c r="F181" s="3" t="n"/>
      <c r="G181" s="4">
        <f>IF(AND(ISNUMBER(E181),ISNUMBER(F181),E181&gt;0),F181/E181,"")</f>
        <v/>
      </c>
      <c r="H181" s="4">
        <f>IF(G181="","",SUM($G$2:G181))</f>
        <v/>
      </c>
      <c r="I181" s="4">
        <f>IF(H181="","",MAX(0,MAX($H$2:H181)))</f>
        <v/>
      </c>
      <c r="J181" s="4">
        <f>IF(H181="","",I181-H181)</f>
        <v/>
      </c>
      <c r="K181">
        <f>IF(G181="","",IF(G181&lt;0,N(K180)+1,0))</f>
        <v/>
      </c>
    </row>
    <row r="182">
      <c r="F182" s="3" t="n"/>
      <c r="G182" s="4">
        <f>IF(AND(ISNUMBER(E182),ISNUMBER(F182),E182&gt;0),F182/E182,"")</f>
        <v/>
      </c>
      <c r="H182" s="4">
        <f>IF(G182="","",SUM($G$2:G182))</f>
        <v/>
      </c>
      <c r="I182" s="4">
        <f>IF(H182="","",MAX(0,MAX($H$2:H182)))</f>
        <v/>
      </c>
      <c r="J182" s="4">
        <f>IF(H182="","",I182-H182)</f>
        <v/>
      </c>
      <c r="K182">
        <f>IF(G182="","",IF(G182&lt;0,N(K181)+1,0))</f>
        <v/>
      </c>
    </row>
    <row r="183">
      <c r="F183" s="3" t="n"/>
      <c r="G183" s="4">
        <f>IF(AND(ISNUMBER(E183),ISNUMBER(F183),E183&gt;0),F183/E183,"")</f>
        <v/>
      </c>
      <c r="H183" s="4">
        <f>IF(G183="","",SUM($G$2:G183))</f>
        <v/>
      </c>
      <c r="I183" s="4">
        <f>IF(H183="","",MAX(0,MAX($H$2:H183)))</f>
        <v/>
      </c>
      <c r="J183" s="4">
        <f>IF(H183="","",I183-H183)</f>
        <v/>
      </c>
      <c r="K183">
        <f>IF(G183="","",IF(G183&lt;0,N(K182)+1,0))</f>
        <v/>
      </c>
    </row>
    <row r="184">
      <c r="F184" s="3" t="n"/>
      <c r="G184" s="4">
        <f>IF(AND(ISNUMBER(E184),ISNUMBER(F184),E184&gt;0),F184/E184,"")</f>
        <v/>
      </c>
      <c r="H184" s="4">
        <f>IF(G184="","",SUM($G$2:G184))</f>
        <v/>
      </c>
      <c r="I184" s="4">
        <f>IF(H184="","",MAX(0,MAX($H$2:H184)))</f>
        <v/>
      </c>
      <c r="J184" s="4">
        <f>IF(H184="","",I184-H184)</f>
        <v/>
      </c>
      <c r="K184">
        <f>IF(G184="","",IF(G184&lt;0,N(K183)+1,0))</f>
        <v/>
      </c>
    </row>
    <row r="185">
      <c r="F185" s="3" t="n"/>
      <c r="G185" s="4">
        <f>IF(AND(ISNUMBER(E185),ISNUMBER(F185),E185&gt;0),F185/E185,"")</f>
        <v/>
      </c>
      <c r="H185" s="4">
        <f>IF(G185="","",SUM($G$2:G185))</f>
        <v/>
      </c>
      <c r="I185" s="4">
        <f>IF(H185="","",MAX(0,MAX($H$2:H185)))</f>
        <v/>
      </c>
      <c r="J185" s="4">
        <f>IF(H185="","",I185-H185)</f>
        <v/>
      </c>
      <c r="K185">
        <f>IF(G185="","",IF(G185&lt;0,N(K184)+1,0))</f>
        <v/>
      </c>
    </row>
    <row r="186">
      <c r="F186" s="3" t="n"/>
      <c r="G186" s="4">
        <f>IF(AND(ISNUMBER(E186),ISNUMBER(F186),E186&gt;0),F186/E186,"")</f>
        <v/>
      </c>
      <c r="H186" s="4">
        <f>IF(G186="","",SUM($G$2:G186))</f>
        <v/>
      </c>
      <c r="I186" s="4">
        <f>IF(H186="","",MAX(0,MAX($H$2:H186)))</f>
        <v/>
      </c>
      <c r="J186" s="4">
        <f>IF(H186="","",I186-H186)</f>
        <v/>
      </c>
      <c r="K186">
        <f>IF(G186="","",IF(G186&lt;0,N(K185)+1,0))</f>
        <v/>
      </c>
    </row>
    <row r="187">
      <c r="F187" s="3" t="n"/>
      <c r="G187" s="4">
        <f>IF(AND(ISNUMBER(E187),ISNUMBER(F187),E187&gt;0),F187/E187,"")</f>
        <v/>
      </c>
      <c r="H187" s="4">
        <f>IF(G187="","",SUM($G$2:G187))</f>
        <v/>
      </c>
      <c r="I187" s="4">
        <f>IF(H187="","",MAX(0,MAX($H$2:H187)))</f>
        <v/>
      </c>
      <c r="J187" s="4">
        <f>IF(H187="","",I187-H187)</f>
        <v/>
      </c>
      <c r="K187">
        <f>IF(G187="","",IF(G187&lt;0,N(K186)+1,0))</f>
        <v/>
      </c>
    </row>
    <row r="188">
      <c r="F188" s="3" t="n"/>
      <c r="G188" s="4">
        <f>IF(AND(ISNUMBER(E188),ISNUMBER(F188),E188&gt;0),F188/E188,"")</f>
        <v/>
      </c>
      <c r="H188" s="4">
        <f>IF(G188="","",SUM($G$2:G188))</f>
        <v/>
      </c>
      <c r="I188" s="4">
        <f>IF(H188="","",MAX(0,MAX($H$2:H188)))</f>
        <v/>
      </c>
      <c r="J188" s="4">
        <f>IF(H188="","",I188-H188)</f>
        <v/>
      </c>
      <c r="K188">
        <f>IF(G188="","",IF(G188&lt;0,N(K187)+1,0))</f>
        <v/>
      </c>
    </row>
    <row r="189">
      <c r="F189" s="3" t="n"/>
      <c r="G189" s="4">
        <f>IF(AND(ISNUMBER(E189),ISNUMBER(F189),E189&gt;0),F189/E189,"")</f>
        <v/>
      </c>
      <c r="H189" s="4">
        <f>IF(G189="","",SUM($G$2:G189))</f>
        <v/>
      </c>
      <c r="I189" s="4">
        <f>IF(H189="","",MAX(0,MAX($H$2:H189)))</f>
        <v/>
      </c>
      <c r="J189" s="4">
        <f>IF(H189="","",I189-H189)</f>
        <v/>
      </c>
      <c r="K189">
        <f>IF(G189="","",IF(G189&lt;0,N(K188)+1,0))</f>
        <v/>
      </c>
    </row>
    <row r="190">
      <c r="F190" s="3" t="n"/>
      <c r="G190" s="4">
        <f>IF(AND(ISNUMBER(E190),ISNUMBER(F190),E190&gt;0),F190/E190,"")</f>
        <v/>
      </c>
      <c r="H190" s="4">
        <f>IF(G190="","",SUM($G$2:G190))</f>
        <v/>
      </c>
      <c r="I190" s="4">
        <f>IF(H190="","",MAX(0,MAX($H$2:H190)))</f>
        <v/>
      </c>
      <c r="J190" s="4">
        <f>IF(H190="","",I190-H190)</f>
        <v/>
      </c>
      <c r="K190">
        <f>IF(G190="","",IF(G190&lt;0,N(K189)+1,0))</f>
        <v/>
      </c>
    </row>
    <row r="191">
      <c r="F191" s="3" t="n"/>
      <c r="G191" s="4">
        <f>IF(AND(ISNUMBER(E191),ISNUMBER(F191),E191&gt;0),F191/E191,"")</f>
        <v/>
      </c>
      <c r="H191" s="4">
        <f>IF(G191="","",SUM($G$2:G191))</f>
        <v/>
      </c>
      <c r="I191" s="4">
        <f>IF(H191="","",MAX(0,MAX($H$2:H191)))</f>
        <v/>
      </c>
      <c r="J191" s="4">
        <f>IF(H191="","",I191-H191)</f>
        <v/>
      </c>
      <c r="K191">
        <f>IF(G191="","",IF(G191&lt;0,N(K190)+1,0))</f>
        <v/>
      </c>
    </row>
    <row r="192">
      <c r="F192" s="3" t="n"/>
      <c r="G192" s="4">
        <f>IF(AND(ISNUMBER(E192),ISNUMBER(F192),E192&gt;0),F192/E192,"")</f>
        <v/>
      </c>
      <c r="H192" s="4">
        <f>IF(G192="","",SUM($G$2:G192))</f>
        <v/>
      </c>
      <c r="I192" s="4">
        <f>IF(H192="","",MAX(0,MAX($H$2:H192)))</f>
        <v/>
      </c>
      <c r="J192" s="4">
        <f>IF(H192="","",I192-H192)</f>
        <v/>
      </c>
      <c r="K192">
        <f>IF(G192="","",IF(G192&lt;0,N(K191)+1,0))</f>
        <v/>
      </c>
    </row>
    <row r="193">
      <c r="F193" s="3" t="n"/>
      <c r="G193" s="4">
        <f>IF(AND(ISNUMBER(E193),ISNUMBER(F193),E193&gt;0),F193/E193,"")</f>
        <v/>
      </c>
      <c r="H193" s="4">
        <f>IF(G193="","",SUM($G$2:G193))</f>
        <v/>
      </c>
      <c r="I193" s="4">
        <f>IF(H193="","",MAX(0,MAX($H$2:H193)))</f>
        <v/>
      </c>
      <c r="J193" s="4">
        <f>IF(H193="","",I193-H193)</f>
        <v/>
      </c>
      <c r="K193">
        <f>IF(G193="","",IF(G193&lt;0,N(K192)+1,0))</f>
        <v/>
      </c>
    </row>
    <row r="194">
      <c r="F194" s="3" t="n"/>
      <c r="G194" s="4">
        <f>IF(AND(ISNUMBER(E194),ISNUMBER(F194),E194&gt;0),F194/E194,"")</f>
        <v/>
      </c>
      <c r="H194" s="4">
        <f>IF(G194="","",SUM($G$2:G194))</f>
        <v/>
      </c>
      <c r="I194" s="4">
        <f>IF(H194="","",MAX(0,MAX($H$2:H194)))</f>
        <v/>
      </c>
      <c r="J194" s="4">
        <f>IF(H194="","",I194-H194)</f>
        <v/>
      </c>
      <c r="K194">
        <f>IF(G194="","",IF(G194&lt;0,N(K193)+1,0))</f>
        <v/>
      </c>
    </row>
    <row r="195">
      <c r="F195" s="3" t="n"/>
      <c r="G195" s="4">
        <f>IF(AND(ISNUMBER(E195),ISNUMBER(F195),E195&gt;0),F195/E195,"")</f>
        <v/>
      </c>
      <c r="H195" s="4">
        <f>IF(G195="","",SUM($G$2:G195))</f>
        <v/>
      </c>
      <c r="I195" s="4">
        <f>IF(H195="","",MAX(0,MAX($H$2:H195)))</f>
        <v/>
      </c>
      <c r="J195" s="4">
        <f>IF(H195="","",I195-H195)</f>
        <v/>
      </c>
      <c r="K195">
        <f>IF(G195="","",IF(G195&lt;0,N(K194)+1,0))</f>
        <v/>
      </c>
    </row>
    <row r="196">
      <c r="F196" s="3" t="n"/>
      <c r="G196" s="4">
        <f>IF(AND(ISNUMBER(E196),ISNUMBER(F196),E196&gt;0),F196/E196,"")</f>
        <v/>
      </c>
      <c r="H196" s="4">
        <f>IF(G196="","",SUM($G$2:G196))</f>
        <v/>
      </c>
      <c r="I196" s="4">
        <f>IF(H196="","",MAX(0,MAX($H$2:H196)))</f>
        <v/>
      </c>
      <c r="J196" s="4">
        <f>IF(H196="","",I196-H196)</f>
        <v/>
      </c>
      <c r="K196">
        <f>IF(G196="","",IF(G196&lt;0,N(K195)+1,0))</f>
        <v/>
      </c>
    </row>
    <row r="197">
      <c r="F197" s="3" t="n"/>
      <c r="G197" s="4">
        <f>IF(AND(ISNUMBER(E197),ISNUMBER(F197),E197&gt;0),F197/E197,"")</f>
        <v/>
      </c>
      <c r="H197" s="4">
        <f>IF(G197="","",SUM($G$2:G197))</f>
        <v/>
      </c>
      <c r="I197" s="4">
        <f>IF(H197="","",MAX(0,MAX($H$2:H197)))</f>
        <v/>
      </c>
      <c r="J197" s="4">
        <f>IF(H197="","",I197-H197)</f>
        <v/>
      </c>
      <c r="K197">
        <f>IF(G197="","",IF(G197&lt;0,N(K196)+1,0))</f>
        <v/>
      </c>
    </row>
    <row r="198">
      <c r="F198" s="3" t="n"/>
      <c r="G198" s="4">
        <f>IF(AND(ISNUMBER(E198),ISNUMBER(F198),E198&gt;0),F198/E198,"")</f>
        <v/>
      </c>
      <c r="H198" s="4">
        <f>IF(G198="","",SUM($G$2:G198))</f>
        <v/>
      </c>
      <c r="I198" s="4">
        <f>IF(H198="","",MAX(0,MAX($H$2:H198)))</f>
        <v/>
      </c>
      <c r="J198" s="4">
        <f>IF(H198="","",I198-H198)</f>
        <v/>
      </c>
      <c r="K198">
        <f>IF(G198="","",IF(G198&lt;0,N(K197)+1,0))</f>
        <v/>
      </c>
    </row>
    <row r="199">
      <c r="F199" s="3" t="n"/>
      <c r="G199" s="4">
        <f>IF(AND(ISNUMBER(E199),ISNUMBER(F199),E199&gt;0),F199/E199,"")</f>
        <v/>
      </c>
      <c r="H199" s="4">
        <f>IF(G199="","",SUM($G$2:G199))</f>
        <v/>
      </c>
      <c r="I199" s="4">
        <f>IF(H199="","",MAX(0,MAX($H$2:H199)))</f>
        <v/>
      </c>
      <c r="J199" s="4">
        <f>IF(H199="","",I199-H199)</f>
        <v/>
      </c>
      <c r="K199">
        <f>IF(G199="","",IF(G199&lt;0,N(K198)+1,0))</f>
        <v/>
      </c>
    </row>
    <row r="200">
      <c r="F200" s="3" t="n"/>
      <c r="G200" s="4">
        <f>IF(AND(ISNUMBER(E200),ISNUMBER(F200),E200&gt;0),F200/E200,"")</f>
        <v/>
      </c>
      <c r="H200" s="4">
        <f>IF(G200="","",SUM($G$2:G200))</f>
        <v/>
      </c>
      <c r="I200" s="4">
        <f>IF(H200="","",MAX(0,MAX($H$2:H200)))</f>
        <v/>
      </c>
      <c r="J200" s="4">
        <f>IF(H200="","",I200-H200)</f>
        <v/>
      </c>
      <c r="K200">
        <f>IF(G200="","",IF(G200&lt;0,N(K199)+1,0))</f>
        <v/>
      </c>
    </row>
    <row r="201">
      <c r="F201" s="3" t="n"/>
      <c r="G201" s="4">
        <f>IF(AND(ISNUMBER(E201),ISNUMBER(F201),E201&gt;0),F201/E201,"")</f>
        <v/>
      </c>
      <c r="H201" s="4">
        <f>IF(G201="","",SUM($G$2:G201))</f>
        <v/>
      </c>
      <c r="I201" s="4">
        <f>IF(H201="","",MAX(0,MAX($H$2:H201)))</f>
        <v/>
      </c>
      <c r="J201" s="4">
        <f>IF(H201="","",I201-H201)</f>
        <v/>
      </c>
      <c r="K201">
        <f>IF(G201="","",IF(G201&lt;0,N(K200)+1,0))</f>
        <v/>
      </c>
    </row>
    <row r="202">
      <c r="F202" s="3" t="n"/>
      <c r="G202" s="4">
        <f>IF(AND(ISNUMBER(E202),ISNUMBER(F202),E202&gt;0),F202/E202,"")</f>
        <v/>
      </c>
      <c r="H202" s="4">
        <f>IF(G202="","",SUM($G$2:G202))</f>
        <v/>
      </c>
      <c r="I202" s="4">
        <f>IF(H202="","",MAX(0,MAX($H$2:H202)))</f>
        <v/>
      </c>
      <c r="J202" s="4">
        <f>IF(H202="","",I202-H202)</f>
        <v/>
      </c>
      <c r="K202">
        <f>IF(G202="","",IF(G202&lt;0,N(K201)+1,0))</f>
        <v/>
      </c>
    </row>
    <row r="203">
      <c r="F203" s="3" t="n"/>
      <c r="G203" s="4">
        <f>IF(AND(ISNUMBER(E203),ISNUMBER(F203),E203&gt;0),F203/E203,"")</f>
        <v/>
      </c>
      <c r="H203" s="4">
        <f>IF(G203="","",SUM($G$2:G203))</f>
        <v/>
      </c>
      <c r="I203" s="4">
        <f>IF(H203="","",MAX(0,MAX($H$2:H203)))</f>
        <v/>
      </c>
      <c r="J203" s="4">
        <f>IF(H203="","",I203-H203)</f>
        <v/>
      </c>
      <c r="K203">
        <f>IF(G203="","",IF(G203&lt;0,N(K202)+1,0))</f>
        <v/>
      </c>
    </row>
    <row r="204">
      <c r="F204" s="3" t="n"/>
      <c r="G204" s="4">
        <f>IF(AND(ISNUMBER(E204),ISNUMBER(F204),E204&gt;0),F204/E204,"")</f>
        <v/>
      </c>
      <c r="H204" s="4">
        <f>IF(G204="","",SUM($G$2:G204))</f>
        <v/>
      </c>
      <c r="I204" s="4">
        <f>IF(H204="","",MAX(0,MAX($H$2:H204)))</f>
        <v/>
      </c>
      <c r="J204" s="4">
        <f>IF(H204="","",I204-H204)</f>
        <v/>
      </c>
      <c r="K204">
        <f>IF(G204="","",IF(G204&lt;0,N(K203)+1,0))</f>
        <v/>
      </c>
    </row>
    <row r="205">
      <c r="F205" s="3" t="n"/>
      <c r="G205" s="4">
        <f>IF(AND(ISNUMBER(E205),ISNUMBER(F205),E205&gt;0),F205/E205,"")</f>
        <v/>
      </c>
      <c r="H205" s="4">
        <f>IF(G205="","",SUM($G$2:G205))</f>
        <v/>
      </c>
      <c r="I205" s="4">
        <f>IF(H205="","",MAX(0,MAX($H$2:H205)))</f>
        <v/>
      </c>
      <c r="J205" s="4">
        <f>IF(H205="","",I205-H205)</f>
        <v/>
      </c>
      <c r="K205">
        <f>IF(G205="","",IF(G205&lt;0,N(K204)+1,0))</f>
        <v/>
      </c>
    </row>
    <row r="206">
      <c r="F206" s="3" t="n"/>
      <c r="G206" s="4">
        <f>IF(AND(ISNUMBER(E206),ISNUMBER(F206),E206&gt;0),F206/E206,"")</f>
        <v/>
      </c>
      <c r="H206" s="4">
        <f>IF(G206="","",SUM($G$2:G206))</f>
        <v/>
      </c>
      <c r="I206" s="4">
        <f>IF(H206="","",MAX(0,MAX($H$2:H206)))</f>
        <v/>
      </c>
      <c r="J206" s="4">
        <f>IF(H206="","",I206-H206)</f>
        <v/>
      </c>
      <c r="K206">
        <f>IF(G206="","",IF(G206&lt;0,N(K205)+1,0))</f>
        <v/>
      </c>
    </row>
    <row r="207">
      <c r="F207" s="3" t="n"/>
      <c r="G207" s="4">
        <f>IF(AND(ISNUMBER(E207),ISNUMBER(F207),E207&gt;0),F207/E207,"")</f>
        <v/>
      </c>
      <c r="H207" s="4">
        <f>IF(G207="","",SUM($G$2:G207))</f>
        <v/>
      </c>
      <c r="I207" s="4">
        <f>IF(H207="","",MAX(0,MAX($H$2:H207)))</f>
        <v/>
      </c>
      <c r="J207" s="4">
        <f>IF(H207="","",I207-H207)</f>
        <v/>
      </c>
      <c r="K207">
        <f>IF(G207="","",IF(G207&lt;0,N(K206)+1,0))</f>
        <v/>
      </c>
    </row>
    <row r="208">
      <c r="F208" s="3" t="n"/>
      <c r="G208" s="4">
        <f>IF(AND(ISNUMBER(E208),ISNUMBER(F208),E208&gt;0),F208/E208,"")</f>
        <v/>
      </c>
      <c r="H208" s="4">
        <f>IF(G208="","",SUM($G$2:G208))</f>
        <v/>
      </c>
      <c r="I208" s="4">
        <f>IF(H208="","",MAX(0,MAX($H$2:H208)))</f>
        <v/>
      </c>
      <c r="J208" s="4">
        <f>IF(H208="","",I208-H208)</f>
        <v/>
      </c>
      <c r="K208">
        <f>IF(G208="","",IF(G208&lt;0,N(K207)+1,0))</f>
        <v/>
      </c>
    </row>
    <row r="209">
      <c r="F209" s="3" t="n"/>
      <c r="G209" s="4">
        <f>IF(AND(ISNUMBER(E209),ISNUMBER(F209),E209&gt;0),F209/E209,"")</f>
        <v/>
      </c>
      <c r="H209" s="4">
        <f>IF(G209="","",SUM($G$2:G209))</f>
        <v/>
      </c>
      <c r="I209" s="4">
        <f>IF(H209="","",MAX(0,MAX($H$2:H209)))</f>
        <v/>
      </c>
      <c r="J209" s="4">
        <f>IF(H209="","",I209-H209)</f>
        <v/>
      </c>
      <c r="K209">
        <f>IF(G209="","",IF(G209&lt;0,N(K208)+1,0))</f>
        <v/>
      </c>
    </row>
    <row r="210">
      <c r="F210" s="3" t="n"/>
      <c r="G210" s="4">
        <f>IF(AND(ISNUMBER(E210),ISNUMBER(F210),E210&gt;0),F210/E210,"")</f>
        <v/>
      </c>
      <c r="H210" s="4">
        <f>IF(G210="","",SUM($G$2:G210))</f>
        <v/>
      </c>
      <c r="I210" s="4">
        <f>IF(H210="","",MAX(0,MAX($H$2:H210)))</f>
        <v/>
      </c>
      <c r="J210" s="4">
        <f>IF(H210="","",I210-H210)</f>
        <v/>
      </c>
      <c r="K210">
        <f>IF(G210="","",IF(G210&lt;0,N(K209)+1,0))</f>
        <v/>
      </c>
    </row>
    <row r="211">
      <c r="F211" s="3" t="n"/>
      <c r="G211" s="4">
        <f>IF(AND(ISNUMBER(E211),ISNUMBER(F211),E211&gt;0),F211/E211,"")</f>
        <v/>
      </c>
      <c r="H211" s="4">
        <f>IF(G211="","",SUM($G$2:G211))</f>
        <v/>
      </c>
      <c r="I211" s="4">
        <f>IF(H211="","",MAX(0,MAX($H$2:H211)))</f>
        <v/>
      </c>
      <c r="J211" s="4">
        <f>IF(H211="","",I211-H211)</f>
        <v/>
      </c>
      <c r="K211">
        <f>IF(G211="","",IF(G211&lt;0,N(K210)+1,0))</f>
        <v/>
      </c>
    </row>
    <row r="212">
      <c r="F212" s="3" t="n"/>
      <c r="G212" s="4">
        <f>IF(AND(ISNUMBER(E212),ISNUMBER(F212),E212&gt;0),F212/E212,"")</f>
        <v/>
      </c>
      <c r="H212" s="4">
        <f>IF(G212="","",SUM($G$2:G212))</f>
        <v/>
      </c>
      <c r="I212" s="4">
        <f>IF(H212="","",MAX(0,MAX($H$2:H212)))</f>
        <v/>
      </c>
      <c r="J212" s="4">
        <f>IF(H212="","",I212-H212)</f>
        <v/>
      </c>
      <c r="K212">
        <f>IF(G212="","",IF(G212&lt;0,N(K211)+1,0))</f>
        <v/>
      </c>
    </row>
    <row r="213">
      <c r="F213" s="3" t="n"/>
      <c r="G213" s="4">
        <f>IF(AND(ISNUMBER(E213),ISNUMBER(F213),E213&gt;0),F213/E213,"")</f>
        <v/>
      </c>
      <c r="H213" s="4">
        <f>IF(G213="","",SUM($G$2:G213))</f>
        <v/>
      </c>
      <c r="I213" s="4">
        <f>IF(H213="","",MAX(0,MAX($H$2:H213)))</f>
        <v/>
      </c>
      <c r="J213" s="4">
        <f>IF(H213="","",I213-H213)</f>
        <v/>
      </c>
      <c r="K213">
        <f>IF(G213="","",IF(G213&lt;0,N(K212)+1,0))</f>
        <v/>
      </c>
    </row>
    <row r="214">
      <c r="F214" s="3" t="n"/>
      <c r="G214" s="4">
        <f>IF(AND(ISNUMBER(E214),ISNUMBER(F214),E214&gt;0),F214/E214,"")</f>
        <v/>
      </c>
      <c r="H214" s="4">
        <f>IF(G214="","",SUM($G$2:G214))</f>
        <v/>
      </c>
      <c r="I214" s="4">
        <f>IF(H214="","",MAX(0,MAX($H$2:H214)))</f>
        <v/>
      </c>
      <c r="J214" s="4">
        <f>IF(H214="","",I214-H214)</f>
        <v/>
      </c>
      <c r="K214">
        <f>IF(G214="","",IF(G214&lt;0,N(K213)+1,0))</f>
        <v/>
      </c>
    </row>
    <row r="215">
      <c r="F215" s="3" t="n"/>
      <c r="G215" s="4">
        <f>IF(AND(ISNUMBER(E215),ISNUMBER(F215),E215&gt;0),F215/E215,"")</f>
        <v/>
      </c>
      <c r="H215" s="4">
        <f>IF(G215="","",SUM($G$2:G215))</f>
        <v/>
      </c>
      <c r="I215" s="4">
        <f>IF(H215="","",MAX(0,MAX($H$2:H215)))</f>
        <v/>
      </c>
      <c r="J215" s="4">
        <f>IF(H215="","",I215-H215)</f>
        <v/>
      </c>
      <c r="K215">
        <f>IF(G215="","",IF(G215&lt;0,N(K214)+1,0))</f>
        <v/>
      </c>
    </row>
    <row r="216">
      <c r="F216" s="3" t="n"/>
      <c r="G216" s="4">
        <f>IF(AND(ISNUMBER(E216),ISNUMBER(F216),E216&gt;0),F216/E216,"")</f>
        <v/>
      </c>
      <c r="H216" s="4">
        <f>IF(G216="","",SUM($G$2:G216))</f>
        <v/>
      </c>
      <c r="I216" s="4">
        <f>IF(H216="","",MAX(0,MAX($H$2:H216)))</f>
        <v/>
      </c>
      <c r="J216" s="4">
        <f>IF(H216="","",I216-H216)</f>
        <v/>
      </c>
      <c r="K216">
        <f>IF(G216="","",IF(G216&lt;0,N(K215)+1,0))</f>
        <v/>
      </c>
    </row>
    <row r="217">
      <c r="F217" s="3" t="n"/>
      <c r="G217" s="4">
        <f>IF(AND(ISNUMBER(E217),ISNUMBER(F217),E217&gt;0),F217/E217,"")</f>
        <v/>
      </c>
      <c r="H217" s="4">
        <f>IF(G217="","",SUM($G$2:G217))</f>
        <v/>
      </c>
      <c r="I217" s="4">
        <f>IF(H217="","",MAX(0,MAX($H$2:H217)))</f>
        <v/>
      </c>
      <c r="J217" s="4">
        <f>IF(H217="","",I217-H217)</f>
        <v/>
      </c>
      <c r="K217">
        <f>IF(G217="","",IF(G217&lt;0,N(K216)+1,0))</f>
        <v/>
      </c>
    </row>
    <row r="218">
      <c r="F218" s="3" t="n"/>
      <c r="G218" s="4">
        <f>IF(AND(ISNUMBER(E218),ISNUMBER(F218),E218&gt;0),F218/E218,"")</f>
        <v/>
      </c>
      <c r="H218" s="4">
        <f>IF(G218="","",SUM($G$2:G218))</f>
        <v/>
      </c>
      <c r="I218" s="4">
        <f>IF(H218="","",MAX(0,MAX($H$2:H218)))</f>
        <v/>
      </c>
      <c r="J218" s="4">
        <f>IF(H218="","",I218-H218)</f>
        <v/>
      </c>
      <c r="K218">
        <f>IF(G218="","",IF(G218&lt;0,N(K217)+1,0))</f>
        <v/>
      </c>
    </row>
    <row r="219">
      <c r="F219" s="3" t="n"/>
      <c r="G219" s="4">
        <f>IF(AND(ISNUMBER(E219),ISNUMBER(F219),E219&gt;0),F219/E219,"")</f>
        <v/>
      </c>
      <c r="H219" s="4">
        <f>IF(G219="","",SUM($G$2:G219))</f>
        <v/>
      </c>
      <c r="I219" s="4">
        <f>IF(H219="","",MAX(0,MAX($H$2:H219)))</f>
        <v/>
      </c>
      <c r="J219" s="4">
        <f>IF(H219="","",I219-H219)</f>
        <v/>
      </c>
      <c r="K219">
        <f>IF(G219="","",IF(G219&lt;0,N(K218)+1,0))</f>
        <v/>
      </c>
    </row>
    <row r="220">
      <c r="F220" s="3" t="n"/>
      <c r="G220" s="4">
        <f>IF(AND(ISNUMBER(E220),ISNUMBER(F220),E220&gt;0),F220/E220,"")</f>
        <v/>
      </c>
      <c r="H220" s="4">
        <f>IF(G220="","",SUM($G$2:G220))</f>
        <v/>
      </c>
      <c r="I220" s="4">
        <f>IF(H220="","",MAX(0,MAX($H$2:H220)))</f>
        <v/>
      </c>
      <c r="J220" s="4">
        <f>IF(H220="","",I220-H220)</f>
        <v/>
      </c>
      <c r="K220">
        <f>IF(G220="","",IF(G220&lt;0,N(K219)+1,0))</f>
        <v/>
      </c>
    </row>
    <row r="221">
      <c r="F221" s="3" t="n"/>
      <c r="G221" s="4">
        <f>IF(AND(ISNUMBER(E221),ISNUMBER(F221),E221&gt;0),F221/E221,"")</f>
        <v/>
      </c>
      <c r="H221" s="4">
        <f>IF(G221="","",SUM($G$2:G221))</f>
        <v/>
      </c>
      <c r="I221" s="4">
        <f>IF(H221="","",MAX(0,MAX($H$2:H221)))</f>
        <v/>
      </c>
      <c r="J221" s="4">
        <f>IF(H221="","",I221-H221)</f>
        <v/>
      </c>
      <c r="K221">
        <f>IF(G221="","",IF(G221&lt;0,N(K220)+1,0))</f>
        <v/>
      </c>
    </row>
    <row r="222">
      <c r="F222" s="3" t="n"/>
      <c r="G222" s="4">
        <f>IF(AND(ISNUMBER(E222),ISNUMBER(F222),E222&gt;0),F222/E222,"")</f>
        <v/>
      </c>
      <c r="H222" s="4">
        <f>IF(G222="","",SUM($G$2:G222))</f>
        <v/>
      </c>
      <c r="I222" s="4">
        <f>IF(H222="","",MAX(0,MAX($H$2:H222)))</f>
        <v/>
      </c>
      <c r="J222" s="4">
        <f>IF(H222="","",I222-H222)</f>
        <v/>
      </c>
      <c r="K222">
        <f>IF(G222="","",IF(G222&lt;0,N(K221)+1,0))</f>
        <v/>
      </c>
    </row>
    <row r="223">
      <c r="F223" s="3" t="n"/>
      <c r="G223" s="4">
        <f>IF(AND(ISNUMBER(E223),ISNUMBER(F223),E223&gt;0),F223/E223,"")</f>
        <v/>
      </c>
      <c r="H223" s="4">
        <f>IF(G223="","",SUM($G$2:G223))</f>
        <v/>
      </c>
      <c r="I223" s="4">
        <f>IF(H223="","",MAX(0,MAX($H$2:H223)))</f>
        <v/>
      </c>
      <c r="J223" s="4">
        <f>IF(H223="","",I223-H223)</f>
        <v/>
      </c>
      <c r="K223">
        <f>IF(G223="","",IF(G223&lt;0,N(K222)+1,0))</f>
        <v/>
      </c>
    </row>
    <row r="224">
      <c r="F224" s="3" t="n"/>
      <c r="G224" s="4">
        <f>IF(AND(ISNUMBER(E224),ISNUMBER(F224),E224&gt;0),F224/E224,"")</f>
        <v/>
      </c>
      <c r="H224" s="4">
        <f>IF(G224="","",SUM($G$2:G224))</f>
        <v/>
      </c>
      <c r="I224" s="4">
        <f>IF(H224="","",MAX(0,MAX($H$2:H224)))</f>
        <v/>
      </c>
      <c r="J224" s="4">
        <f>IF(H224="","",I224-H224)</f>
        <v/>
      </c>
      <c r="K224">
        <f>IF(G224="","",IF(G224&lt;0,N(K223)+1,0))</f>
        <v/>
      </c>
    </row>
    <row r="225">
      <c r="F225" s="3" t="n"/>
      <c r="G225" s="4">
        <f>IF(AND(ISNUMBER(E225),ISNUMBER(F225),E225&gt;0),F225/E225,"")</f>
        <v/>
      </c>
      <c r="H225" s="4">
        <f>IF(G225="","",SUM($G$2:G225))</f>
        <v/>
      </c>
      <c r="I225" s="4">
        <f>IF(H225="","",MAX(0,MAX($H$2:H225)))</f>
        <v/>
      </c>
      <c r="J225" s="4">
        <f>IF(H225="","",I225-H225)</f>
        <v/>
      </c>
      <c r="K225">
        <f>IF(G225="","",IF(G225&lt;0,N(K224)+1,0))</f>
        <v/>
      </c>
    </row>
    <row r="226">
      <c r="F226" s="3" t="n"/>
      <c r="G226" s="4">
        <f>IF(AND(ISNUMBER(E226),ISNUMBER(F226),E226&gt;0),F226/E226,"")</f>
        <v/>
      </c>
      <c r="H226" s="4">
        <f>IF(G226="","",SUM($G$2:G226))</f>
        <v/>
      </c>
      <c r="I226" s="4">
        <f>IF(H226="","",MAX(0,MAX($H$2:H226)))</f>
        <v/>
      </c>
      <c r="J226" s="4">
        <f>IF(H226="","",I226-H226)</f>
        <v/>
      </c>
      <c r="K226">
        <f>IF(G226="","",IF(G226&lt;0,N(K225)+1,0))</f>
        <v/>
      </c>
    </row>
    <row r="227">
      <c r="F227" s="3" t="n"/>
      <c r="G227" s="4">
        <f>IF(AND(ISNUMBER(E227),ISNUMBER(F227),E227&gt;0),F227/E227,"")</f>
        <v/>
      </c>
      <c r="H227" s="4">
        <f>IF(G227="","",SUM($G$2:G227))</f>
        <v/>
      </c>
      <c r="I227" s="4">
        <f>IF(H227="","",MAX(0,MAX($H$2:H227)))</f>
        <v/>
      </c>
      <c r="J227" s="4">
        <f>IF(H227="","",I227-H227)</f>
        <v/>
      </c>
      <c r="K227">
        <f>IF(G227="","",IF(G227&lt;0,N(K226)+1,0))</f>
        <v/>
      </c>
    </row>
    <row r="228">
      <c r="F228" s="3" t="n"/>
      <c r="G228" s="4">
        <f>IF(AND(ISNUMBER(E228),ISNUMBER(F228),E228&gt;0),F228/E228,"")</f>
        <v/>
      </c>
      <c r="H228" s="4">
        <f>IF(G228="","",SUM($G$2:G228))</f>
        <v/>
      </c>
      <c r="I228" s="4">
        <f>IF(H228="","",MAX(0,MAX($H$2:H228)))</f>
        <v/>
      </c>
      <c r="J228" s="4">
        <f>IF(H228="","",I228-H228)</f>
        <v/>
      </c>
      <c r="K228">
        <f>IF(G228="","",IF(G228&lt;0,N(K227)+1,0))</f>
        <v/>
      </c>
    </row>
    <row r="229">
      <c r="F229" s="3" t="n"/>
      <c r="G229" s="4">
        <f>IF(AND(ISNUMBER(E229),ISNUMBER(F229),E229&gt;0),F229/E229,"")</f>
        <v/>
      </c>
      <c r="H229" s="4">
        <f>IF(G229="","",SUM($G$2:G229))</f>
        <v/>
      </c>
      <c r="I229" s="4">
        <f>IF(H229="","",MAX(0,MAX($H$2:H229)))</f>
        <v/>
      </c>
      <c r="J229" s="4">
        <f>IF(H229="","",I229-H229)</f>
        <v/>
      </c>
      <c r="K229">
        <f>IF(G229="","",IF(G229&lt;0,N(K228)+1,0))</f>
        <v/>
      </c>
    </row>
    <row r="230">
      <c r="F230" s="3" t="n"/>
      <c r="G230" s="4">
        <f>IF(AND(ISNUMBER(E230),ISNUMBER(F230),E230&gt;0),F230/E230,"")</f>
        <v/>
      </c>
      <c r="H230" s="4">
        <f>IF(G230="","",SUM($G$2:G230))</f>
        <v/>
      </c>
      <c r="I230" s="4">
        <f>IF(H230="","",MAX(0,MAX($H$2:H230)))</f>
        <v/>
      </c>
      <c r="J230" s="4">
        <f>IF(H230="","",I230-H230)</f>
        <v/>
      </c>
      <c r="K230">
        <f>IF(G230="","",IF(G230&lt;0,N(K229)+1,0))</f>
        <v/>
      </c>
    </row>
    <row r="231">
      <c r="F231" s="3" t="n"/>
      <c r="G231" s="4">
        <f>IF(AND(ISNUMBER(E231),ISNUMBER(F231),E231&gt;0),F231/E231,"")</f>
        <v/>
      </c>
      <c r="H231" s="4">
        <f>IF(G231="","",SUM($G$2:G231))</f>
        <v/>
      </c>
      <c r="I231" s="4">
        <f>IF(H231="","",MAX(0,MAX($H$2:H231)))</f>
        <v/>
      </c>
      <c r="J231" s="4">
        <f>IF(H231="","",I231-H231)</f>
        <v/>
      </c>
      <c r="K231">
        <f>IF(G231="","",IF(G231&lt;0,N(K230)+1,0))</f>
        <v/>
      </c>
    </row>
    <row r="232">
      <c r="F232" s="3" t="n"/>
      <c r="G232" s="4">
        <f>IF(AND(ISNUMBER(E232),ISNUMBER(F232),E232&gt;0),F232/E232,"")</f>
        <v/>
      </c>
      <c r="H232" s="4">
        <f>IF(G232="","",SUM($G$2:G232))</f>
        <v/>
      </c>
      <c r="I232" s="4">
        <f>IF(H232="","",MAX(0,MAX($H$2:H232)))</f>
        <v/>
      </c>
      <c r="J232" s="4">
        <f>IF(H232="","",I232-H232)</f>
        <v/>
      </c>
      <c r="K232">
        <f>IF(G232="","",IF(G232&lt;0,N(K231)+1,0))</f>
        <v/>
      </c>
    </row>
    <row r="233">
      <c r="F233" s="3" t="n"/>
      <c r="G233" s="4">
        <f>IF(AND(ISNUMBER(E233),ISNUMBER(F233),E233&gt;0),F233/E233,"")</f>
        <v/>
      </c>
      <c r="H233" s="4">
        <f>IF(G233="","",SUM($G$2:G233))</f>
        <v/>
      </c>
      <c r="I233" s="4">
        <f>IF(H233="","",MAX(0,MAX($H$2:H233)))</f>
        <v/>
      </c>
      <c r="J233" s="4">
        <f>IF(H233="","",I233-H233)</f>
        <v/>
      </c>
      <c r="K233">
        <f>IF(G233="","",IF(G233&lt;0,N(K232)+1,0))</f>
        <v/>
      </c>
    </row>
    <row r="234">
      <c r="F234" s="3" t="n"/>
      <c r="G234" s="4">
        <f>IF(AND(ISNUMBER(E234),ISNUMBER(F234),E234&gt;0),F234/E234,"")</f>
        <v/>
      </c>
      <c r="H234" s="4">
        <f>IF(G234="","",SUM($G$2:G234))</f>
        <v/>
      </c>
      <c r="I234" s="4">
        <f>IF(H234="","",MAX(0,MAX($H$2:H234)))</f>
        <v/>
      </c>
      <c r="J234" s="4">
        <f>IF(H234="","",I234-H234)</f>
        <v/>
      </c>
      <c r="K234">
        <f>IF(G234="","",IF(G234&lt;0,N(K233)+1,0))</f>
        <v/>
      </c>
    </row>
    <row r="235">
      <c r="F235" s="3" t="n"/>
      <c r="G235" s="4">
        <f>IF(AND(ISNUMBER(E235),ISNUMBER(F235),E235&gt;0),F235/E235,"")</f>
        <v/>
      </c>
      <c r="H235" s="4">
        <f>IF(G235="","",SUM($G$2:G235))</f>
        <v/>
      </c>
      <c r="I235" s="4">
        <f>IF(H235="","",MAX(0,MAX($H$2:H235)))</f>
        <v/>
      </c>
      <c r="J235" s="4">
        <f>IF(H235="","",I235-H235)</f>
        <v/>
      </c>
      <c r="K235">
        <f>IF(G235="","",IF(G235&lt;0,N(K234)+1,0))</f>
        <v/>
      </c>
    </row>
    <row r="236">
      <c r="F236" s="3" t="n"/>
      <c r="G236" s="4">
        <f>IF(AND(ISNUMBER(E236),ISNUMBER(F236),E236&gt;0),F236/E236,"")</f>
        <v/>
      </c>
      <c r="H236" s="4">
        <f>IF(G236="","",SUM($G$2:G236))</f>
        <v/>
      </c>
      <c r="I236" s="4">
        <f>IF(H236="","",MAX(0,MAX($H$2:H236)))</f>
        <v/>
      </c>
      <c r="J236" s="4">
        <f>IF(H236="","",I236-H236)</f>
        <v/>
      </c>
      <c r="K236">
        <f>IF(G236="","",IF(G236&lt;0,N(K235)+1,0))</f>
        <v/>
      </c>
    </row>
    <row r="237">
      <c r="F237" s="3" t="n"/>
      <c r="G237" s="4">
        <f>IF(AND(ISNUMBER(E237),ISNUMBER(F237),E237&gt;0),F237/E237,"")</f>
        <v/>
      </c>
      <c r="H237" s="4">
        <f>IF(G237="","",SUM($G$2:G237))</f>
        <v/>
      </c>
      <c r="I237" s="4">
        <f>IF(H237="","",MAX(0,MAX($H$2:H237)))</f>
        <v/>
      </c>
      <c r="J237" s="4">
        <f>IF(H237="","",I237-H237)</f>
        <v/>
      </c>
      <c r="K237">
        <f>IF(G237="","",IF(G237&lt;0,N(K236)+1,0))</f>
        <v/>
      </c>
    </row>
    <row r="238">
      <c r="F238" s="3" t="n"/>
      <c r="G238" s="4">
        <f>IF(AND(ISNUMBER(E238),ISNUMBER(F238),E238&gt;0),F238/E238,"")</f>
        <v/>
      </c>
      <c r="H238" s="4">
        <f>IF(G238="","",SUM($G$2:G238))</f>
        <v/>
      </c>
      <c r="I238" s="4">
        <f>IF(H238="","",MAX(0,MAX($H$2:H238)))</f>
        <v/>
      </c>
      <c r="J238" s="4">
        <f>IF(H238="","",I238-H238)</f>
        <v/>
      </c>
      <c r="K238">
        <f>IF(G238="","",IF(G238&lt;0,N(K237)+1,0))</f>
        <v/>
      </c>
    </row>
    <row r="239">
      <c r="F239" s="3" t="n"/>
      <c r="G239" s="4">
        <f>IF(AND(ISNUMBER(E239),ISNUMBER(F239),E239&gt;0),F239/E239,"")</f>
        <v/>
      </c>
      <c r="H239" s="4">
        <f>IF(G239="","",SUM($G$2:G239))</f>
        <v/>
      </c>
      <c r="I239" s="4">
        <f>IF(H239="","",MAX(0,MAX($H$2:H239)))</f>
        <v/>
      </c>
      <c r="J239" s="4">
        <f>IF(H239="","",I239-H239)</f>
        <v/>
      </c>
      <c r="K239">
        <f>IF(G239="","",IF(G239&lt;0,N(K238)+1,0))</f>
        <v/>
      </c>
    </row>
    <row r="240">
      <c r="F240" s="3" t="n"/>
      <c r="G240" s="4">
        <f>IF(AND(ISNUMBER(E240),ISNUMBER(F240),E240&gt;0),F240/E240,"")</f>
        <v/>
      </c>
      <c r="H240" s="4">
        <f>IF(G240="","",SUM($G$2:G240))</f>
        <v/>
      </c>
      <c r="I240" s="4">
        <f>IF(H240="","",MAX(0,MAX($H$2:H240)))</f>
        <v/>
      </c>
      <c r="J240" s="4">
        <f>IF(H240="","",I240-H240)</f>
        <v/>
      </c>
      <c r="K240">
        <f>IF(G240="","",IF(G240&lt;0,N(K239)+1,0))</f>
        <v/>
      </c>
    </row>
    <row r="241">
      <c r="F241" s="3" t="n"/>
      <c r="G241" s="4">
        <f>IF(AND(ISNUMBER(E241),ISNUMBER(F241),E241&gt;0),F241/E241,"")</f>
        <v/>
      </c>
      <c r="H241" s="4">
        <f>IF(G241="","",SUM($G$2:G241))</f>
        <v/>
      </c>
      <c r="I241" s="4">
        <f>IF(H241="","",MAX(0,MAX($H$2:H241)))</f>
        <v/>
      </c>
      <c r="J241" s="4">
        <f>IF(H241="","",I241-H241)</f>
        <v/>
      </c>
      <c r="K241">
        <f>IF(G241="","",IF(G241&lt;0,N(K240)+1,0))</f>
        <v/>
      </c>
    </row>
    <row r="242">
      <c r="F242" s="3" t="n"/>
      <c r="G242" s="4">
        <f>IF(AND(ISNUMBER(E242),ISNUMBER(F242),E242&gt;0),F242/E242,"")</f>
        <v/>
      </c>
      <c r="H242" s="4">
        <f>IF(G242="","",SUM($G$2:G242))</f>
        <v/>
      </c>
      <c r="I242" s="4">
        <f>IF(H242="","",MAX(0,MAX($H$2:H242)))</f>
        <v/>
      </c>
      <c r="J242" s="4">
        <f>IF(H242="","",I242-H242)</f>
        <v/>
      </c>
      <c r="K242">
        <f>IF(G242="","",IF(G242&lt;0,N(K241)+1,0))</f>
        <v/>
      </c>
    </row>
    <row r="243">
      <c r="F243" s="3" t="n"/>
      <c r="G243" s="4">
        <f>IF(AND(ISNUMBER(E243),ISNUMBER(F243),E243&gt;0),F243/E243,"")</f>
        <v/>
      </c>
      <c r="H243" s="4">
        <f>IF(G243="","",SUM($G$2:G243))</f>
        <v/>
      </c>
      <c r="I243" s="4">
        <f>IF(H243="","",MAX(0,MAX($H$2:H243)))</f>
        <v/>
      </c>
      <c r="J243" s="4">
        <f>IF(H243="","",I243-H243)</f>
        <v/>
      </c>
      <c r="K243">
        <f>IF(G243="","",IF(G243&lt;0,N(K242)+1,0))</f>
        <v/>
      </c>
    </row>
    <row r="244">
      <c r="F244" s="3" t="n"/>
      <c r="G244" s="4">
        <f>IF(AND(ISNUMBER(E244),ISNUMBER(F244),E244&gt;0),F244/E244,"")</f>
        <v/>
      </c>
      <c r="H244" s="4">
        <f>IF(G244="","",SUM($G$2:G244))</f>
        <v/>
      </c>
      <c r="I244" s="4">
        <f>IF(H244="","",MAX(0,MAX($H$2:H244)))</f>
        <v/>
      </c>
      <c r="J244" s="4">
        <f>IF(H244="","",I244-H244)</f>
        <v/>
      </c>
      <c r="K244">
        <f>IF(G244="","",IF(G244&lt;0,N(K243)+1,0))</f>
        <v/>
      </c>
    </row>
    <row r="245">
      <c r="F245" s="3" t="n"/>
      <c r="G245" s="4">
        <f>IF(AND(ISNUMBER(E245),ISNUMBER(F245),E245&gt;0),F245/E245,"")</f>
        <v/>
      </c>
      <c r="H245" s="4">
        <f>IF(G245="","",SUM($G$2:G245))</f>
        <v/>
      </c>
      <c r="I245" s="4">
        <f>IF(H245="","",MAX(0,MAX($H$2:H245)))</f>
        <v/>
      </c>
      <c r="J245" s="4">
        <f>IF(H245="","",I245-H245)</f>
        <v/>
      </c>
      <c r="K245">
        <f>IF(G245="","",IF(G245&lt;0,N(K244)+1,0))</f>
        <v/>
      </c>
    </row>
    <row r="246">
      <c r="F246" s="3" t="n"/>
      <c r="G246" s="4">
        <f>IF(AND(ISNUMBER(E246),ISNUMBER(F246),E246&gt;0),F246/E246,"")</f>
        <v/>
      </c>
      <c r="H246" s="4">
        <f>IF(G246="","",SUM($G$2:G246))</f>
        <v/>
      </c>
      <c r="I246" s="4">
        <f>IF(H246="","",MAX(0,MAX($H$2:H246)))</f>
        <v/>
      </c>
      <c r="J246" s="4">
        <f>IF(H246="","",I246-H246)</f>
        <v/>
      </c>
      <c r="K246">
        <f>IF(G246="","",IF(G246&lt;0,N(K245)+1,0))</f>
        <v/>
      </c>
    </row>
    <row r="247">
      <c r="F247" s="3" t="n"/>
      <c r="G247" s="4">
        <f>IF(AND(ISNUMBER(E247),ISNUMBER(F247),E247&gt;0),F247/E247,"")</f>
        <v/>
      </c>
      <c r="H247" s="4">
        <f>IF(G247="","",SUM($G$2:G247))</f>
        <v/>
      </c>
      <c r="I247" s="4">
        <f>IF(H247="","",MAX(0,MAX($H$2:H247)))</f>
        <v/>
      </c>
      <c r="J247" s="4">
        <f>IF(H247="","",I247-H247)</f>
        <v/>
      </c>
      <c r="K247">
        <f>IF(G247="","",IF(G247&lt;0,N(K246)+1,0))</f>
        <v/>
      </c>
    </row>
    <row r="248">
      <c r="F248" s="3" t="n"/>
      <c r="G248" s="4">
        <f>IF(AND(ISNUMBER(E248),ISNUMBER(F248),E248&gt;0),F248/E248,"")</f>
        <v/>
      </c>
      <c r="H248" s="4">
        <f>IF(G248="","",SUM($G$2:G248))</f>
        <v/>
      </c>
      <c r="I248" s="4">
        <f>IF(H248="","",MAX(0,MAX($H$2:H248)))</f>
        <v/>
      </c>
      <c r="J248" s="4">
        <f>IF(H248="","",I248-H248)</f>
        <v/>
      </c>
      <c r="K248">
        <f>IF(G248="","",IF(G248&lt;0,N(K247)+1,0))</f>
        <v/>
      </c>
    </row>
    <row r="249">
      <c r="F249" s="3" t="n"/>
      <c r="G249" s="4">
        <f>IF(AND(ISNUMBER(E249),ISNUMBER(F249),E249&gt;0),F249/E249,"")</f>
        <v/>
      </c>
      <c r="H249" s="4">
        <f>IF(G249="","",SUM($G$2:G249))</f>
        <v/>
      </c>
      <c r="I249" s="4">
        <f>IF(H249="","",MAX(0,MAX($H$2:H249)))</f>
        <v/>
      </c>
      <c r="J249" s="4">
        <f>IF(H249="","",I249-H249)</f>
        <v/>
      </c>
      <c r="K249">
        <f>IF(G249="","",IF(G249&lt;0,N(K248)+1,0))</f>
        <v/>
      </c>
    </row>
    <row r="250">
      <c r="F250" s="3" t="n"/>
      <c r="G250" s="4">
        <f>IF(AND(ISNUMBER(E250),ISNUMBER(F250),E250&gt;0),F250/E250,"")</f>
        <v/>
      </c>
      <c r="H250" s="4">
        <f>IF(G250="","",SUM($G$2:G250))</f>
        <v/>
      </c>
      <c r="I250" s="4">
        <f>IF(H250="","",MAX(0,MAX($H$2:H250)))</f>
        <v/>
      </c>
      <c r="J250" s="4">
        <f>IF(H250="","",I250-H250)</f>
        <v/>
      </c>
      <c r="K250">
        <f>IF(G250="","",IF(G250&lt;0,N(K249)+1,0))</f>
        <v/>
      </c>
    </row>
    <row r="251">
      <c r="F251" s="3" t="n"/>
      <c r="G251" s="4">
        <f>IF(AND(ISNUMBER(E251),ISNUMBER(F251),E251&gt;0),F251/E251,"")</f>
        <v/>
      </c>
      <c r="H251" s="4">
        <f>IF(G251="","",SUM($G$2:G251))</f>
        <v/>
      </c>
      <c r="I251" s="4">
        <f>IF(H251="","",MAX(0,MAX($H$2:H251)))</f>
        <v/>
      </c>
      <c r="J251" s="4">
        <f>IF(H251="","",I251-H251)</f>
        <v/>
      </c>
      <c r="K251">
        <f>IF(G251="","",IF(G251&lt;0,N(K250)+1,0))</f>
        <v/>
      </c>
    </row>
    <row r="252">
      <c r="F252" s="3" t="n"/>
      <c r="G252" s="4">
        <f>IF(AND(ISNUMBER(E252),ISNUMBER(F252),E252&gt;0),F252/E252,"")</f>
        <v/>
      </c>
      <c r="H252" s="4">
        <f>IF(G252="","",SUM($G$2:G252))</f>
        <v/>
      </c>
      <c r="I252" s="4">
        <f>IF(H252="","",MAX(0,MAX($H$2:H252)))</f>
        <v/>
      </c>
      <c r="J252" s="4">
        <f>IF(H252="","",I252-H252)</f>
        <v/>
      </c>
      <c r="K252">
        <f>IF(G252="","",IF(G252&lt;0,N(K251)+1,0))</f>
        <v/>
      </c>
    </row>
    <row r="253">
      <c r="F253" s="3" t="n"/>
      <c r="G253" s="4">
        <f>IF(AND(ISNUMBER(E253),ISNUMBER(F253),E253&gt;0),F253/E253,"")</f>
        <v/>
      </c>
      <c r="H253" s="4">
        <f>IF(G253="","",SUM($G$2:G253))</f>
        <v/>
      </c>
      <c r="I253" s="4">
        <f>IF(H253="","",MAX(0,MAX($H$2:H253)))</f>
        <v/>
      </c>
      <c r="J253" s="4">
        <f>IF(H253="","",I253-H253)</f>
        <v/>
      </c>
      <c r="K253">
        <f>IF(G253="","",IF(G253&lt;0,N(K252)+1,0))</f>
        <v/>
      </c>
    </row>
    <row r="254">
      <c r="F254" s="3" t="n"/>
      <c r="G254" s="4">
        <f>IF(AND(ISNUMBER(E254),ISNUMBER(F254),E254&gt;0),F254/E254,"")</f>
        <v/>
      </c>
      <c r="H254" s="4">
        <f>IF(G254="","",SUM($G$2:G254))</f>
        <v/>
      </c>
      <c r="I254" s="4">
        <f>IF(H254="","",MAX(0,MAX($H$2:H254)))</f>
        <v/>
      </c>
      <c r="J254" s="4">
        <f>IF(H254="","",I254-H254)</f>
        <v/>
      </c>
      <c r="K254">
        <f>IF(G254="","",IF(G254&lt;0,N(K253)+1,0))</f>
        <v/>
      </c>
    </row>
    <row r="255">
      <c r="F255" s="3" t="n"/>
      <c r="G255" s="4">
        <f>IF(AND(ISNUMBER(E255),ISNUMBER(F255),E255&gt;0),F255/E255,"")</f>
        <v/>
      </c>
      <c r="H255" s="4">
        <f>IF(G255="","",SUM($G$2:G255))</f>
        <v/>
      </c>
      <c r="I255" s="4">
        <f>IF(H255="","",MAX(0,MAX($H$2:H255)))</f>
        <v/>
      </c>
      <c r="J255" s="4">
        <f>IF(H255="","",I255-H255)</f>
        <v/>
      </c>
      <c r="K255">
        <f>IF(G255="","",IF(G255&lt;0,N(K254)+1,0))</f>
        <v/>
      </c>
    </row>
    <row r="256">
      <c r="F256" s="3" t="n"/>
      <c r="G256" s="4">
        <f>IF(AND(ISNUMBER(E256),ISNUMBER(F256),E256&gt;0),F256/E256,"")</f>
        <v/>
      </c>
      <c r="H256" s="4">
        <f>IF(G256="","",SUM($G$2:G256))</f>
        <v/>
      </c>
      <c r="I256" s="4">
        <f>IF(H256="","",MAX(0,MAX($H$2:H256)))</f>
        <v/>
      </c>
      <c r="J256" s="4">
        <f>IF(H256="","",I256-H256)</f>
        <v/>
      </c>
      <c r="K256">
        <f>IF(G256="","",IF(G256&lt;0,N(K255)+1,0))</f>
        <v/>
      </c>
    </row>
    <row r="257">
      <c r="F257" s="3" t="n"/>
      <c r="G257" s="4">
        <f>IF(AND(ISNUMBER(E257),ISNUMBER(F257),E257&gt;0),F257/E257,"")</f>
        <v/>
      </c>
      <c r="H257" s="4">
        <f>IF(G257="","",SUM($G$2:G257))</f>
        <v/>
      </c>
      <c r="I257" s="4">
        <f>IF(H257="","",MAX(0,MAX($H$2:H257)))</f>
        <v/>
      </c>
      <c r="J257" s="4">
        <f>IF(H257="","",I257-H257)</f>
        <v/>
      </c>
      <c r="K257">
        <f>IF(G257="","",IF(G257&lt;0,N(K256)+1,0))</f>
        <v/>
      </c>
    </row>
    <row r="258">
      <c r="F258" s="3" t="n"/>
      <c r="G258" s="4">
        <f>IF(AND(ISNUMBER(E258),ISNUMBER(F258),E258&gt;0),F258/E258,"")</f>
        <v/>
      </c>
      <c r="H258" s="4">
        <f>IF(G258="","",SUM($G$2:G258))</f>
        <v/>
      </c>
      <c r="I258" s="4">
        <f>IF(H258="","",MAX(0,MAX($H$2:H258)))</f>
        <v/>
      </c>
      <c r="J258" s="4">
        <f>IF(H258="","",I258-H258)</f>
        <v/>
      </c>
      <c r="K258">
        <f>IF(G258="","",IF(G258&lt;0,N(K257)+1,0))</f>
        <v/>
      </c>
    </row>
    <row r="259">
      <c r="F259" s="3" t="n"/>
      <c r="G259" s="4">
        <f>IF(AND(ISNUMBER(E259),ISNUMBER(F259),E259&gt;0),F259/E259,"")</f>
        <v/>
      </c>
      <c r="H259" s="4">
        <f>IF(G259="","",SUM($G$2:G259))</f>
        <v/>
      </c>
      <c r="I259" s="4">
        <f>IF(H259="","",MAX(0,MAX($H$2:H259)))</f>
        <v/>
      </c>
      <c r="J259" s="4">
        <f>IF(H259="","",I259-H259)</f>
        <v/>
      </c>
      <c r="K259">
        <f>IF(G259="","",IF(G259&lt;0,N(K258)+1,0))</f>
        <v/>
      </c>
    </row>
    <row r="260">
      <c r="F260" s="3" t="n"/>
      <c r="G260" s="4">
        <f>IF(AND(ISNUMBER(E260),ISNUMBER(F260),E260&gt;0),F260/E260,"")</f>
        <v/>
      </c>
      <c r="H260" s="4">
        <f>IF(G260="","",SUM($G$2:G260))</f>
        <v/>
      </c>
      <c r="I260" s="4">
        <f>IF(H260="","",MAX(0,MAX($H$2:H260)))</f>
        <v/>
      </c>
      <c r="J260" s="4">
        <f>IF(H260="","",I260-H260)</f>
        <v/>
      </c>
      <c r="K260">
        <f>IF(G260="","",IF(G260&lt;0,N(K259)+1,0))</f>
        <v/>
      </c>
    </row>
    <row r="261">
      <c r="F261" s="3" t="n"/>
      <c r="G261" s="4">
        <f>IF(AND(ISNUMBER(E261),ISNUMBER(F261),E261&gt;0),F261/E261,"")</f>
        <v/>
      </c>
      <c r="H261" s="4">
        <f>IF(G261="","",SUM($G$2:G261))</f>
        <v/>
      </c>
      <c r="I261" s="4">
        <f>IF(H261="","",MAX(0,MAX($H$2:H261)))</f>
        <v/>
      </c>
      <c r="J261" s="4">
        <f>IF(H261="","",I261-H261)</f>
        <v/>
      </c>
      <c r="K261">
        <f>IF(G261="","",IF(G261&lt;0,N(K260)+1,0))</f>
        <v/>
      </c>
    </row>
    <row r="262">
      <c r="F262" s="3" t="n"/>
      <c r="G262" s="4">
        <f>IF(AND(ISNUMBER(E262),ISNUMBER(F262),E262&gt;0),F262/E262,"")</f>
        <v/>
      </c>
      <c r="H262" s="4">
        <f>IF(G262="","",SUM($G$2:G262))</f>
        <v/>
      </c>
      <c r="I262" s="4">
        <f>IF(H262="","",MAX(0,MAX($H$2:H262)))</f>
        <v/>
      </c>
      <c r="J262" s="4">
        <f>IF(H262="","",I262-H262)</f>
        <v/>
      </c>
      <c r="K262">
        <f>IF(G262="","",IF(G262&lt;0,N(K261)+1,0))</f>
        <v/>
      </c>
    </row>
    <row r="263">
      <c r="F263" s="3" t="n"/>
      <c r="G263" s="4">
        <f>IF(AND(ISNUMBER(E263),ISNUMBER(F263),E263&gt;0),F263/E263,"")</f>
        <v/>
      </c>
      <c r="H263" s="4">
        <f>IF(G263="","",SUM($G$2:G263))</f>
        <v/>
      </c>
      <c r="I263" s="4">
        <f>IF(H263="","",MAX(0,MAX($H$2:H263)))</f>
        <v/>
      </c>
      <c r="J263" s="4">
        <f>IF(H263="","",I263-H263)</f>
        <v/>
      </c>
      <c r="K263">
        <f>IF(G263="","",IF(G263&lt;0,N(K262)+1,0))</f>
        <v/>
      </c>
    </row>
    <row r="264">
      <c r="F264" s="3" t="n"/>
      <c r="G264" s="4">
        <f>IF(AND(ISNUMBER(E264),ISNUMBER(F264),E264&gt;0),F264/E264,"")</f>
        <v/>
      </c>
      <c r="H264" s="4">
        <f>IF(G264="","",SUM($G$2:G264))</f>
        <v/>
      </c>
      <c r="I264" s="4">
        <f>IF(H264="","",MAX(0,MAX($H$2:H264)))</f>
        <v/>
      </c>
      <c r="J264" s="4">
        <f>IF(H264="","",I264-H264)</f>
        <v/>
      </c>
      <c r="K264">
        <f>IF(G264="","",IF(G264&lt;0,N(K263)+1,0))</f>
        <v/>
      </c>
    </row>
    <row r="265">
      <c r="F265" s="3" t="n"/>
      <c r="G265" s="4">
        <f>IF(AND(ISNUMBER(E265),ISNUMBER(F265),E265&gt;0),F265/E265,"")</f>
        <v/>
      </c>
      <c r="H265" s="4">
        <f>IF(G265="","",SUM($G$2:G265))</f>
        <v/>
      </c>
      <c r="I265" s="4">
        <f>IF(H265="","",MAX(0,MAX($H$2:H265)))</f>
        <v/>
      </c>
      <c r="J265" s="4">
        <f>IF(H265="","",I265-H265)</f>
        <v/>
      </c>
      <c r="K265">
        <f>IF(G265="","",IF(G265&lt;0,N(K264)+1,0))</f>
        <v/>
      </c>
    </row>
    <row r="266">
      <c r="F266" s="3" t="n"/>
      <c r="G266" s="4">
        <f>IF(AND(ISNUMBER(E266),ISNUMBER(F266),E266&gt;0),F266/E266,"")</f>
        <v/>
      </c>
      <c r="H266" s="4">
        <f>IF(G266="","",SUM($G$2:G266))</f>
        <v/>
      </c>
      <c r="I266" s="4">
        <f>IF(H266="","",MAX(0,MAX($H$2:H266)))</f>
        <v/>
      </c>
      <c r="J266" s="4">
        <f>IF(H266="","",I266-H266)</f>
        <v/>
      </c>
      <c r="K266">
        <f>IF(G266="","",IF(G266&lt;0,N(K265)+1,0))</f>
        <v/>
      </c>
    </row>
    <row r="267">
      <c r="F267" s="3" t="n"/>
      <c r="G267" s="4">
        <f>IF(AND(ISNUMBER(E267),ISNUMBER(F267),E267&gt;0),F267/E267,"")</f>
        <v/>
      </c>
      <c r="H267" s="4">
        <f>IF(G267="","",SUM($G$2:G267))</f>
        <v/>
      </c>
      <c r="I267" s="4">
        <f>IF(H267="","",MAX(0,MAX($H$2:H267)))</f>
        <v/>
      </c>
      <c r="J267" s="4">
        <f>IF(H267="","",I267-H267)</f>
        <v/>
      </c>
      <c r="K267">
        <f>IF(G267="","",IF(G267&lt;0,N(K266)+1,0))</f>
        <v/>
      </c>
    </row>
    <row r="268">
      <c r="F268" s="3" t="n"/>
      <c r="G268" s="4">
        <f>IF(AND(ISNUMBER(E268),ISNUMBER(F268),E268&gt;0),F268/E268,"")</f>
        <v/>
      </c>
      <c r="H268" s="4">
        <f>IF(G268="","",SUM($G$2:G268))</f>
        <v/>
      </c>
      <c r="I268" s="4">
        <f>IF(H268="","",MAX(0,MAX($H$2:H268)))</f>
        <v/>
      </c>
      <c r="J268" s="4">
        <f>IF(H268="","",I268-H268)</f>
        <v/>
      </c>
      <c r="K268">
        <f>IF(G268="","",IF(G268&lt;0,N(K267)+1,0))</f>
        <v/>
      </c>
    </row>
    <row r="269">
      <c r="F269" s="3" t="n"/>
      <c r="G269" s="4">
        <f>IF(AND(ISNUMBER(E269),ISNUMBER(F269),E269&gt;0),F269/E269,"")</f>
        <v/>
      </c>
      <c r="H269" s="4">
        <f>IF(G269="","",SUM($G$2:G269))</f>
        <v/>
      </c>
      <c r="I269" s="4">
        <f>IF(H269="","",MAX(0,MAX($H$2:H269)))</f>
        <v/>
      </c>
      <c r="J269" s="4">
        <f>IF(H269="","",I269-H269)</f>
        <v/>
      </c>
      <c r="K269">
        <f>IF(G269="","",IF(G269&lt;0,N(K268)+1,0))</f>
        <v/>
      </c>
    </row>
    <row r="270">
      <c r="F270" s="3" t="n"/>
      <c r="G270" s="4">
        <f>IF(AND(ISNUMBER(E270),ISNUMBER(F270),E270&gt;0),F270/E270,"")</f>
        <v/>
      </c>
      <c r="H270" s="4">
        <f>IF(G270="","",SUM($G$2:G270))</f>
        <v/>
      </c>
      <c r="I270" s="4">
        <f>IF(H270="","",MAX(0,MAX($H$2:H270)))</f>
        <v/>
      </c>
      <c r="J270" s="4">
        <f>IF(H270="","",I270-H270)</f>
        <v/>
      </c>
      <c r="K270">
        <f>IF(G270="","",IF(G270&lt;0,N(K269)+1,0))</f>
        <v/>
      </c>
    </row>
    <row r="271">
      <c r="F271" s="3" t="n"/>
      <c r="G271" s="4">
        <f>IF(AND(ISNUMBER(E271),ISNUMBER(F271),E271&gt;0),F271/E271,"")</f>
        <v/>
      </c>
      <c r="H271" s="4">
        <f>IF(G271="","",SUM($G$2:G271))</f>
        <v/>
      </c>
      <c r="I271" s="4">
        <f>IF(H271="","",MAX(0,MAX($H$2:H271)))</f>
        <v/>
      </c>
      <c r="J271" s="4">
        <f>IF(H271="","",I271-H271)</f>
        <v/>
      </c>
      <c r="K271">
        <f>IF(G271="","",IF(G271&lt;0,N(K270)+1,0))</f>
        <v/>
      </c>
    </row>
    <row r="272">
      <c r="F272" s="3" t="n"/>
      <c r="G272" s="4">
        <f>IF(AND(ISNUMBER(E272),ISNUMBER(F272),E272&gt;0),F272/E272,"")</f>
        <v/>
      </c>
      <c r="H272" s="4">
        <f>IF(G272="","",SUM($G$2:G272))</f>
        <v/>
      </c>
      <c r="I272" s="4">
        <f>IF(H272="","",MAX(0,MAX($H$2:H272)))</f>
        <v/>
      </c>
      <c r="J272" s="4">
        <f>IF(H272="","",I272-H272)</f>
        <v/>
      </c>
      <c r="K272">
        <f>IF(G272="","",IF(G272&lt;0,N(K271)+1,0))</f>
        <v/>
      </c>
    </row>
    <row r="273">
      <c r="F273" s="3" t="n"/>
      <c r="G273" s="4">
        <f>IF(AND(ISNUMBER(E273),ISNUMBER(F273),E273&gt;0),F273/E273,"")</f>
        <v/>
      </c>
      <c r="H273" s="4">
        <f>IF(G273="","",SUM($G$2:G273))</f>
        <v/>
      </c>
      <c r="I273" s="4">
        <f>IF(H273="","",MAX(0,MAX($H$2:H273)))</f>
        <v/>
      </c>
      <c r="J273" s="4">
        <f>IF(H273="","",I273-H273)</f>
        <v/>
      </c>
      <c r="K273">
        <f>IF(G273="","",IF(G273&lt;0,N(K272)+1,0))</f>
        <v/>
      </c>
    </row>
    <row r="274">
      <c r="F274" s="3" t="n"/>
      <c r="G274" s="4">
        <f>IF(AND(ISNUMBER(E274),ISNUMBER(F274),E274&gt;0),F274/E274,"")</f>
        <v/>
      </c>
      <c r="H274" s="4">
        <f>IF(G274="","",SUM($G$2:G274))</f>
        <v/>
      </c>
      <c r="I274" s="4">
        <f>IF(H274="","",MAX(0,MAX($H$2:H274)))</f>
        <v/>
      </c>
      <c r="J274" s="4">
        <f>IF(H274="","",I274-H274)</f>
        <v/>
      </c>
      <c r="K274">
        <f>IF(G274="","",IF(G274&lt;0,N(K273)+1,0))</f>
        <v/>
      </c>
    </row>
    <row r="275">
      <c r="F275" s="3" t="n"/>
      <c r="G275" s="4">
        <f>IF(AND(ISNUMBER(E275),ISNUMBER(F275),E275&gt;0),F275/E275,"")</f>
        <v/>
      </c>
      <c r="H275" s="4">
        <f>IF(G275="","",SUM($G$2:G275))</f>
        <v/>
      </c>
      <c r="I275" s="4">
        <f>IF(H275="","",MAX(0,MAX($H$2:H275)))</f>
        <v/>
      </c>
      <c r="J275" s="4">
        <f>IF(H275="","",I275-H275)</f>
        <v/>
      </c>
      <c r="K275">
        <f>IF(G275="","",IF(G275&lt;0,N(K274)+1,0))</f>
        <v/>
      </c>
    </row>
    <row r="276">
      <c r="F276" s="3" t="n"/>
      <c r="G276" s="4">
        <f>IF(AND(ISNUMBER(E276),ISNUMBER(F276),E276&gt;0),F276/E276,"")</f>
        <v/>
      </c>
      <c r="H276" s="4">
        <f>IF(G276="","",SUM($G$2:G276))</f>
        <v/>
      </c>
      <c r="I276" s="4">
        <f>IF(H276="","",MAX(0,MAX($H$2:H276)))</f>
        <v/>
      </c>
      <c r="J276" s="4">
        <f>IF(H276="","",I276-H276)</f>
        <v/>
      </c>
      <c r="K276">
        <f>IF(G276="","",IF(G276&lt;0,N(K275)+1,0))</f>
        <v/>
      </c>
    </row>
    <row r="277">
      <c r="F277" s="3" t="n"/>
      <c r="G277" s="4">
        <f>IF(AND(ISNUMBER(E277),ISNUMBER(F277),E277&gt;0),F277/E277,"")</f>
        <v/>
      </c>
      <c r="H277" s="4">
        <f>IF(G277="","",SUM($G$2:G277))</f>
        <v/>
      </c>
      <c r="I277" s="4">
        <f>IF(H277="","",MAX(0,MAX($H$2:H277)))</f>
        <v/>
      </c>
      <c r="J277" s="4">
        <f>IF(H277="","",I277-H277)</f>
        <v/>
      </c>
      <c r="K277">
        <f>IF(G277="","",IF(G277&lt;0,N(K276)+1,0))</f>
        <v/>
      </c>
    </row>
    <row r="278">
      <c r="F278" s="3" t="n"/>
      <c r="G278" s="4">
        <f>IF(AND(ISNUMBER(E278),ISNUMBER(F278),E278&gt;0),F278/E278,"")</f>
        <v/>
      </c>
      <c r="H278" s="4">
        <f>IF(G278="","",SUM($G$2:G278))</f>
        <v/>
      </c>
      <c r="I278" s="4">
        <f>IF(H278="","",MAX(0,MAX($H$2:H278)))</f>
        <v/>
      </c>
      <c r="J278" s="4">
        <f>IF(H278="","",I278-H278)</f>
        <v/>
      </c>
      <c r="K278">
        <f>IF(G278="","",IF(G278&lt;0,N(K277)+1,0))</f>
        <v/>
      </c>
    </row>
    <row r="279">
      <c r="F279" s="3" t="n"/>
      <c r="G279" s="4">
        <f>IF(AND(ISNUMBER(E279),ISNUMBER(F279),E279&gt;0),F279/E279,"")</f>
        <v/>
      </c>
      <c r="H279" s="4">
        <f>IF(G279="","",SUM($G$2:G279))</f>
        <v/>
      </c>
      <c r="I279" s="4">
        <f>IF(H279="","",MAX(0,MAX($H$2:H279)))</f>
        <v/>
      </c>
      <c r="J279" s="4">
        <f>IF(H279="","",I279-H279)</f>
        <v/>
      </c>
      <c r="K279">
        <f>IF(G279="","",IF(G279&lt;0,N(K278)+1,0))</f>
        <v/>
      </c>
    </row>
    <row r="280">
      <c r="F280" s="3" t="n"/>
      <c r="G280" s="4">
        <f>IF(AND(ISNUMBER(E280),ISNUMBER(F280),E280&gt;0),F280/E280,"")</f>
        <v/>
      </c>
      <c r="H280" s="4">
        <f>IF(G280="","",SUM($G$2:G280))</f>
        <v/>
      </c>
      <c r="I280" s="4">
        <f>IF(H280="","",MAX(0,MAX($H$2:H280)))</f>
        <v/>
      </c>
      <c r="J280" s="4">
        <f>IF(H280="","",I280-H280)</f>
        <v/>
      </c>
      <c r="K280">
        <f>IF(G280="","",IF(G280&lt;0,N(K279)+1,0))</f>
        <v/>
      </c>
    </row>
    <row r="281">
      <c r="F281" s="3" t="n"/>
      <c r="G281" s="4">
        <f>IF(AND(ISNUMBER(E281),ISNUMBER(F281),E281&gt;0),F281/E281,"")</f>
        <v/>
      </c>
      <c r="H281" s="4">
        <f>IF(G281="","",SUM($G$2:G281))</f>
        <v/>
      </c>
      <c r="I281" s="4">
        <f>IF(H281="","",MAX(0,MAX($H$2:H281)))</f>
        <v/>
      </c>
      <c r="J281" s="4">
        <f>IF(H281="","",I281-H281)</f>
        <v/>
      </c>
      <c r="K281">
        <f>IF(G281="","",IF(G281&lt;0,N(K280)+1,0))</f>
        <v/>
      </c>
    </row>
    <row r="282">
      <c r="F282" s="3" t="n"/>
      <c r="G282" s="4">
        <f>IF(AND(ISNUMBER(E282),ISNUMBER(F282),E282&gt;0),F282/E282,"")</f>
        <v/>
      </c>
      <c r="H282" s="4">
        <f>IF(G282="","",SUM($G$2:G282))</f>
        <v/>
      </c>
      <c r="I282" s="4">
        <f>IF(H282="","",MAX(0,MAX($H$2:H282)))</f>
        <v/>
      </c>
      <c r="J282" s="4">
        <f>IF(H282="","",I282-H282)</f>
        <v/>
      </c>
      <c r="K282">
        <f>IF(G282="","",IF(G282&lt;0,N(K281)+1,0))</f>
        <v/>
      </c>
    </row>
    <row r="283">
      <c r="F283" s="3" t="n"/>
      <c r="G283" s="4">
        <f>IF(AND(ISNUMBER(E283),ISNUMBER(F283),E283&gt;0),F283/E283,"")</f>
        <v/>
      </c>
      <c r="H283" s="4">
        <f>IF(G283="","",SUM($G$2:G283))</f>
        <v/>
      </c>
      <c r="I283" s="4">
        <f>IF(H283="","",MAX(0,MAX($H$2:H283)))</f>
        <v/>
      </c>
      <c r="J283" s="4">
        <f>IF(H283="","",I283-H283)</f>
        <v/>
      </c>
      <c r="K283">
        <f>IF(G283="","",IF(G283&lt;0,N(K282)+1,0))</f>
        <v/>
      </c>
    </row>
    <row r="284">
      <c r="F284" s="3" t="n"/>
      <c r="G284" s="4">
        <f>IF(AND(ISNUMBER(E284),ISNUMBER(F284),E284&gt;0),F284/E284,"")</f>
        <v/>
      </c>
      <c r="H284" s="4">
        <f>IF(G284="","",SUM($G$2:G284))</f>
        <v/>
      </c>
      <c r="I284" s="4">
        <f>IF(H284="","",MAX(0,MAX($H$2:H284)))</f>
        <v/>
      </c>
      <c r="J284" s="4">
        <f>IF(H284="","",I284-H284)</f>
        <v/>
      </c>
      <c r="K284">
        <f>IF(G284="","",IF(G284&lt;0,N(K283)+1,0))</f>
        <v/>
      </c>
    </row>
    <row r="285">
      <c r="F285" s="3" t="n"/>
      <c r="G285" s="4">
        <f>IF(AND(ISNUMBER(E285),ISNUMBER(F285),E285&gt;0),F285/E285,"")</f>
        <v/>
      </c>
      <c r="H285" s="4">
        <f>IF(G285="","",SUM($G$2:G285))</f>
        <v/>
      </c>
      <c r="I285" s="4">
        <f>IF(H285="","",MAX(0,MAX($H$2:H285)))</f>
        <v/>
      </c>
      <c r="J285" s="4">
        <f>IF(H285="","",I285-H285)</f>
        <v/>
      </c>
      <c r="K285">
        <f>IF(G285="","",IF(G285&lt;0,N(K284)+1,0))</f>
        <v/>
      </c>
    </row>
    <row r="286">
      <c r="F286" s="3" t="n"/>
      <c r="G286" s="4">
        <f>IF(AND(ISNUMBER(E286),ISNUMBER(F286),E286&gt;0),F286/E286,"")</f>
        <v/>
      </c>
      <c r="H286" s="4">
        <f>IF(G286="","",SUM($G$2:G286))</f>
        <v/>
      </c>
      <c r="I286" s="4">
        <f>IF(H286="","",MAX(0,MAX($H$2:H286)))</f>
        <v/>
      </c>
      <c r="J286" s="4">
        <f>IF(H286="","",I286-H286)</f>
        <v/>
      </c>
      <c r="K286">
        <f>IF(G286="","",IF(G286&lt;0,N(K285)+1,0))</f>
        <v/>
      </c>
    </row>
    <row r="287">
      <c r="F287" s="3" t="n"/>
      <c r="G287" s="4">
        <f>IF(AND(ISNUMBER(E287),ISNUMBER(F287),E287&gt;0),F287/E287,"")</f>
        <v/>
      </c>
      <c r="H287" s="4">
        <f>IF(G287="","",SUM($G$2:G287))</f>
        <v/>
      </c>
      <c r="I287" s="4">
        <f>IF(H287="","",MAX(0,MAX($H$2:H287)))</f>
        <v/>
      </c>
      <c r="J287" s="4">
        <f>IF(H287="","",I287-H287)</f>
        <v/>
      </c>
      <c r="K287">
        <f>IF(G287="","",IF(G287&lt;0,N(K286)+1,0))</f>
        <v/>
      </c>
    </row>
    <row r="288">
      <c r="F288" s="3" t="n"/>
      <c r="G288" s="4">
        <f>IF(AND(ISNUMBER(E288),ISNUMBER(F288),E288&gt;0),F288/E288,"")</f>
        <v/>
      </c>
      <c r="H288" s="4">
        <f>IF(G288="","",SUM($G$2:G288))</f>
        <v/>
      </c>
      <c r="I288" s="4">
        <f>IF(H288="","",MAX(0,MAX($H$2:H288)))</f>
        <v/>
      </c>
      <c r="J288" s="4">
        <f>IF(H288="","",I288-H288)</f>
        <v/>
      </c>
      <c r="K288">
        <f>IF(G288="","",IF(G288&lt;0,N(K287)+1,0))</f>
        <v/>
      </c>
    </row>
    <row r="289">
      <c r="F289" s="3" t="n"/>
      <c r="G289" s="4">
        <f>IF(AND(ISNUMBER(E289),ISNUMBER(F289),E289&gt;0),F289/E289,"")</f>
        <v/>
      </c>
      <c r="H289" s="4">
        <f>IF(G289="","",SUM($G$2:G289))</f>
        <v/>
      </c>
      <c r="I289" s="4">
        <f>IF(H289="","",MAX(0,MAX($H$2:H289)))</f>
        <v/>
      </c>
      <c r="J289" s="4">
        <f>IF(H289="","",I289-H289)</f>
        <v/>
      </c>
      <c r="K289">
        <f>IF(G289="","",IF(G289&lt;0,N(K288)+1,0))</f>
        <v/>
      </c>
    </row>
    <row r="290">
      <c r="F290" s="3" t="n"/>
      <c r="G290" s="4">
        <f>IF(AND(ISNUMBER(E290),ISNUMBER(F290),E290&gt;0),F290/E290,"")</f>
        <v/>
      </c>
      <c r="H290" s="4">
        <f>IF(G290="","",SUM($G$2:G290))</f>
        <v/>
      </c>
      <c r="I290" s="4">
        <f>IF(H290="","",MAX(0,MAX($H$2:H290)))</f>
        <v/>
      </c>
      <c r="J290" s="4">
        <f>IF(H290="","",I290-H290)</f>
        <v/>
      </c>
      <c r="K290">
        <f>IF(G290="","",IF(G290&lt;0,N(K289)+1,0))</f>
        <v/>
      </c>
    </row>
    <row r="291">
      <c r="F291" s="3" t="n"/>
      <c r="G291" s="4">
        <f>IF(AND(ISNUMBER(E291),ISNUMBER(F291),E291&gt;0),F291/E291,"")</f>
        <v/>
      </c>
      <c r="H291" s="4">
        <f>IF(G291="","",SUM($G$2:G291))</f>
        <v/>
      </c>
      <c r="I291" s="4">
        <f>IF(H291="","",MAX(0,MAX($H$2:H291)))</f>
        <v/>
      </c>
      <c r="J291" s="4">
        <f>IF(H291="","",I291-H291)</f>
        <v/>
      </c>
      <c r="K291">
        <f>IF(G291="","",IF(G291&lt;0,N(K290)+1,0))</f>
        <v/>
      </c>
    </row>
    <row r="292">
      <c r="F292" s="3" t="n"/>
      <c r="G292" s="4">
        <f>IF(AND(ISNUMBER(E292),ISNUMBER(F292),E292&gt;0),F292/E292,"")</f>
        <v/>
      </c>
      <c r="H292" s="4">
        <f>IF(G292="","",SUM($G$2:G292))</f>
        <v/>
      </c>
      <c r="I292" s="4">
        <f>IF(H292="","",MAX(0,MAX($H$2:H292)))</f>
        <v/>
      </c>
      <c r="J292" s="4">
        <f>IF(H292="","",I292-H292)</f>
        <v/>
      </c>
      <c r="K292">
        <f>IF(G292="","",IF(G292&lt;0,N(K291)+1,0))</f>
        <v/>
      </c>
    </row>
    <row r="293">
      <c r="F293" s="3" t="n"/>
      <c r="G293" s="4">
        <f>IF(AND(ISNUMBER(E293),ISNUMBER(F293),E293&gt;0),F293/E293,"")</f>
        <v/>
      </c>
      <c r="H293" s="4">
        <f>IF(G293="","",SUM($G$2:G293))</f>
        <v/>
      </c>
      <c r="I293" s="4">
        <f>IF(H293="","",MAX(0,MAX($H$2:H293)))</f>
        <v/>
      </c>
      <c r="J293" s="4">
        <f>IF(H293="","",I293-H293)</f>
        <v/>
      </c>
      <c r="K293">
        <f>IF(G293="","",IF(G293&lt;0,N(K292)+1,0))</f>
        <v/>
      </c>
    </row>
    <row r="294">
      <c r="F294" s="3" t="n"/>
      <c r="G294" s="4">
        <f>IF(AND(ISNUMBER(E294),ISNUMBER(F294),E294&gt;0),F294/E294,"")</f>
        <v/>
      </c>
      <c r="H294" s="4">
        <f>IF(G294="","",SUM($G$2:G294))</f>
        <v/>
      </c>
      <c r="I294" s="4">
        <f>IF(H294="","",MAX(0,MAX($H$2:H294)))</f>
        <v/>
      </c>
      <c r="J294" s="4">
        <f>IF(H294="","",I294-H294)</f>
        <v/>
      </c>
      <c r="K294">
        <f>IF(G294="","",IF(G294&lt;0,N(K293)+1,0))</f>
        <v/>
      </c>
    </row>
    <row r="295">
      <c r="F295" s="3" t="n"/>
      <c r="G295" s="4">
        <f>IF(AND(ISNUMBER(E295),ISNUMBER(F295),E295&gt;0),F295/E295,"")</f>
        <v/>
      </c>
      <c r="H295" s="4">
        <f>IF(G295="","",SUM($G$2:G295))</f>
        <v/>
      </c>
      <c r="I295" s="4">
        <f>IF(H295="","",MAX(0,MAX($H$2:H295)))</f>
        <v/>
      </c>
      <c r="J295" s="4">
        <f>IF(H295="","",I295-H295)</f>
        <v/>
      </c>
      <c r="K295">
        <f>IF(G295="","",IF(G295&lt;0,N(K294)+1,0))</f>
        <v/>
      </c>
    </row>
    <row r="296">
      <c r="F296" s="3" t="n"/>
      <c r="G296" s="4">
        <f>IF(AND(ISNUMBER(E296),ISNUMBER(F296),E296&gt;0),F296/E296,"")</f>
        <v/>
      </c>
      <c r="H296" s="4">
        <f>IF(G296="","",SUM($G$2:G296))</f>
        <v/>
      </c>
      <c r="I296" s="4">
        <f>IF(H296="","",MAX(0,MAX($H$2:H296)))</f>
        <v/>
      </c>
      <c r="J296" s="4">
        <f>IF(H296="","",I296-H296)</f>
        <v/>
      </c>
      <c r="K296">
        <f>IF(G296="","",IF(G296&lt;0,N(K295)+1,0))</f>
        <v/>
      </c>
    </row>
    <row r="297">
      <c r="F297" s="3" t="n"/>
      <c r="G297" s="4">
        <f>IF(AND(ISNUMBER(E297),ISNUMBER(F297),E297&gt;0),F297/E297,"")</f>
        <v/>
      </c>
      <c r="H297" s="4">
        <f>IF(G297="","",SUM($G$2:G297))</f>
        <v/>
      </c>
      <c r="I297" s="4">
        <f>IF(H297="","",MAX(0,MAX($H$2:H297)))</f>
        <v/>
      </c>
      <c r="J297" s="4">
        <f>IF(H297="","",I297-H297)</f>
        <v/>
      </c>
      <c r="K297">
        <f>IF(G297="","",IF(G297&lt;0,N(K296)+1,0))</f>
        <v/>
      </c>
    </row>
    <row r="298">
      <c r="F298" s="3" t="n"/>
      <c r="G298" s="4">
        <f>IF(AND(ISNUMBER(E298),ISNUMBER(F298),E298&gt;0),F298/E298,"")</f>
        <v/>
      </c>
      <c r="H298" s="4">
        <f>IF(G298="","",SUM($G$2:G298))</f>
        <v/>
      </c>
      <c r="I298" s="4">
        <f>IF(H298="","",MAX(0,MAX($H$2:H298)))</f>
        <v/>
      </c>
      <c r="J298" s="4">
        <f>IF(H298="","",I298-H298)</f>
        <v/>
      </c>
      <c r="K298">
        <f>IF(G298="","",IF(G298&lt;0,N(K297)+1,0))</f>
        <v/>
      </c>
    </row>
    <row r="299">
      <c r="F299" s="3" t="n"/>
      <c r="G299" s="4">
        <f>IF(AND(ISNUMBER(E299),ISNUMBER(F299),E299&gt;0),F299/E299,"")</f>
        <v/>
      </c>
      <c r="H299" s="4">
        <f>IF(G299="","",SUM($G$2:G299))</f>
        <v/>
      </c>
      <c r="I299" s="4">
        <f>IF(H299="","",MAX(0,MAX($H$2:H299)))</f>
        <v/>
      </c>
      <c r="J299" s="4">
        <f>IF(H299="","",I299-H299)</f>
        <v/>
      </c>
      <c r="K299">
        <f>IF(G299="","",IF(G299&lt;0,N(K298)+1,0))</f>
        <v/>
      </c>
    </row>
    <row r="300">
      <c r="F300" s="3" t="n"/>
      <c r="G300" s="4">
        <f>IF(AND(ISNUMBER(E300),ISNUMBER(F300),E300&gt;0),F300/E300,"")</f>
        <v/>
      </c>
      <c r="H300" s="4">
        <f>IF(G300="","",SUM($G$2:G300))</f>
        <v/>
      </c>
      <c r="I300" s="4">
        <f>IF(H300="","",MAX(0,MAX($H$2:H300)))</f>
        <v/>
      </c>
      <c r="J300" s="4">
        <f>IF(H300="","",I300-H300)</f>
        <v/>
      </c>
      <c r="K300">
        <f>IF(G300="","",IF(G300&lt;0,N(K299)+1,0))</f>
        <v/>
      </c>
    </row>
    <row r="301">
      <c r="F301" s="3" t="n"/>
      <c r="G301" s="4">
        <f>IF(AND(ISNUMBER(E301),ISNUMBER(F301),E301&gt;0),F301/E301,"")</f>
        <v/>
      </c>
      <c r="H301" s="4">
        <f>IF(G301="","",SUM($G$2:G301))</f>
        <v/>
      </c>
      <c r="I301" s="4">
        <f>IF(H301="","",MAX(0,MAX($H$2:H301)))</f>
        <v/>
      </c>
      <c r="J301" s="4">
        <f>IF(H301="","",I301-H301)</f>
        <v/>
      </c>
      <c r="K301">
        <f>IF(G301="","",IF(G301&lt;0,N(K300)+1,0))</f>
        <v/>
      </c>
    </row>
    <row r="302">
      <c r="F302" s="3" t="n"/>
      <c r="G302" s="4">
        <f>IF(AND(ISNUMBER(E302),ISNUMBER(F302),E302&gt;0),F302/E302,"")</f>
        <v/>
      </c>
      <c r="H302" s="4">
        <f>IF(G302="","",SUM($G$2:G302))</f>
        <v/>
      </c>
      <c r="I302" s="4">
        <f>IF(H302="","",MAX(0,MAX($H$2:H302)))</f>
        <v/>
      </c>
      <c r="J302" s="4">
        <f>IF(H302="","",I302-H302)</f>
        <v/>
      </c>
      <c r="K302">
        <f>IF(G302="","",IF(G302&lt;0,N(K301)+1,0))</f>
        <v/>
      </c>
    </row>
    <row r="303">
      <c r="F303" s="3" t="n"/>
      <c r="G303" s="4">
        <f>IF(AND(ISNUMBER(E303),ISNUMBER(F303),E303&gt;0),F303/E303,"")</f>
        <v/>
      </c>
      <c r="H303" s="4">
        <f>IF(G303="","",SUM($G$2:G303))</f>
        <v/>
      </c>
      <c r="I303" s="4">
        <f>IF(H303="","",MAX(0,MAX($H$2:H303)))</f>
        <v/>
      </c>
      <c r="J303" s="4">
        <f>IF(H303="","",I303-H303)</f>
        <v/>
      </c>
      <c r="K303">
        <f>IF(G303="","",IF(G303&lt;0,N(K302)+1,0))</f>
        <v/>
      </c>
    </row>
    <row r="304">
      <c r="F304" s="3" t="n"/>
      <c r="G304" s="4">
        <f>IF(AND(ISNUMBER(E304),ISNUMBER(F304),E304&gt;0),F304/E304,"")</f>
        <v/>
      </c>
      <c r="H304" s="4">
        <f>IF(G304="","",SUM($G$2:G304))</f>
        <v/>
      </c>
      <c r="I304" s="4">
        <f>IF(H304="","",MAX(0,MAX($H$2:H304)))</f>
        <v/>
      </c>
      <c r="J304" s="4">
        <f>IF(H304="","",I304-H304)</f>
        <v/>
      </c>
      <c r="K304">
        <f>IF(G304="","",IF(G304&lt;0,N(K303)+1,0))</f>
        <v/>
      </c>
    </row>
    <row r="305">
      <c r="F305" s="3" t="n"/>
      <c r="G305" s="4">
        <f>IF(AND(ISNUMBER(E305),ISNUMBER(F305),E305&gt;0),F305/E305,"")</f>
        <v/>
      </c>
      <c r="H305" s="4">
        <f>IF(G305="","",SUM($G$2:G305))</f>
        <v/>
      </c>
      <c r="I305" s="4">
        <f>IF(H305="","",MAX(0,MAX($H$2:H305)))</f>
        <v/>
      </c>
      <c r="J305" s="4">
        <f>IF(H305="","",I305-H305)</f>
        <v/>
      </c>
      <c r="K305">
        <f>IF(G305="","",IF(G305&lt;0,N(K304)+1,0))</f>
        <v/>
      </c>
    </row>
    <row r="306">
      <c r="F306" s="3" t="n"/>
      <c r="G306" s="4">
        <f>IF(AND(ISNUMBER(E306),ISNUMBER(F306),E306&gt;0),F306/E306,"")</f>
        <v/>
      </c>
      <c r="H306" s="4">
        <f>IF(G306="","",SUM($G$2:G306))</f>
        <v/>
      </c>
      <c r="I306" s="4">
        <f>IF(H306="","",MAX(0,MAX($H$2:H306)))</f>
        <v/>
      </c>
      <c r="J306" s="4">
        <f>IF(H306="","",I306-H306)</f>
        <v/>
      </c>
      <c r="K306">
        <f>IF(G306="","",IF(G306&lt;0,N(K305)+1,0))</f>
        <v/>
      </c>
    </row>
    <row r="307">
      <c r="F307" s="3" t="n"/>
      <c r="G307" s="4">
        <f>IF(AND(ISNUMBER(E307),ISNUMBER(F307),E307&gt;0),F307/E307,"")</f>
        <v/>
      </c>
      <c r="H307" s="4">
        <f>IF(G307="","",SUM($G$2:G307))</f>
        <v/>
      </c>
      <c r="I307" s="4">
        <f>IF(H307="","",MAX(0,MAX($H$2:H307)))</f>
        <v/>
      </c>
      <c r="J307" s="4">
        <f>IF(H307="","",I307-H307)</f>
        <v/>
      </c>
      <c r="K307">
        <f>IF(G307="","",IF(G307&lt;0,N(K306)+1,0))</f>
        <v/>
      </c>
    </row>
    <row r="308">
      <c r="F308" s="3" t="n"/>
      <c r="G308" s="4">
        <f>IF(AND(ISNUMBER(E308),ISNUMBER(F308),E308&gt;0),F308/E308,"")</f>
        <v/>
      </c>
      <c r="H308" s="4">
        <f>IF(G308="","",SUM($G$2:G308))</f>
        <v/>
      </c>
      <c r="I308" s="4">
        <f>IF(H308="","",MAX(0,MAX($H$2:H308)))</f>
        <v/>
      </c>
      <c r="J308" s="4">
        <f>IF(H308="","",I308-H308)</f>
        <v/>
      </c>
      <c r="K308">
        <f>IF(G308="","",IF(G308&lt;0,N(K307)+1,0))</f>
        <v/>
      </c>
    </row>
    <row r="309">
      <c r="F309" s="3" t="n"/>
      <c r="G309" s="4">
        <f>IF(AND(ISNUMBER(E309),ISNUMBER(F309),E309&gt;0),F309/E309,"")</f>
        <v/>
      </c>
      <c r="H309" s="4">
        <f>IF(G309="","",SUM($G$2:G309))</f>
        <v/>
      </c>
      <c r="I309" s="4">
        <f>IF(H309="","",MAX(0,MAX($H$2:H309)))</f>
        <v/>
      </c>
      <c r="J309" s="4">
        <f>IF(H309="","",I309-H309)</f>
        <v/>
      </c>
      <c r="K309">
        <f>IF(G309="","",IF(G309&lt;0,N(K308)+1,0))</f>
        <v/>
      </c>
    </row>
    <row r="310">
      <c r="F310" s="3" t="n"/>
      <c r="G310" s="4">
        <f>IF(AND(ISNUMBER(E310),ISNUMBER(F310),E310&gt;0),F310/E310,"")</f>
        <v/>
      </c>
      <c r="H310" s="4">
        <f>IF(G310="","",SUM($G$2:G310))</f>
        <v/>
      </c>
      <c r="I310" s="4">
        <f>IF(H310="","",MAX(0,MAX($H$2:H310)))</f>
        <v/>
      </c>
      <c r="J310" s="4">
        <f>IF(H310="","",I310-H310)</f>
        <v/>
      </c>
      <c r="K310">
        <f>IF(G310="","",IF(G310&lt;0,N(K309)+1,0))</f>
        <v/>
      </c>
    </row>
    <row r="311">
      <c r="F311" s="3" t="n"/>
      <c r="G311" s="4">
        <f>IF(AND(ISNUMBER(E311),ISNUMBER(F311),E311&gt;0),F311/E311,"")</f>
        <v/>
      </c>
      <c r="H311" s="4">
        <f>IF(G311="","",SUM($G$2:G311))</f>
        <v/>
      </c>
      <c r="I311" s="4">
        <f>IF(H311="","",MAX(0,MAX($H$2:H311)))</f>
        <v/>
      </c>
      <c r="J311" s="4">
        <f>IF(H311="","",I311-H311)</f>
        <v/>
      </c>
      <c r="K311">
        <f>IF(G311="","",IF(G311&lt;0,N(K310)+1,0))</f>
        <v/>
      </c>
    </row>
    <row r="312">
      <c r="F312" s="3" t="n"/>
      <c r="G312" s="4">
        <f>IF(AND(ISNUMBER(E312),ISNUMBER(F312),E312&gt;0),F312/E312,"")</f>
        <v/>
      </c>
      <c r="H312" s="4">
        <f>IF(G312="","",SUM($G$2:G312))</f>
        <v/>
      </c>
      <c r="I312" s="4">
        <f>IF(H312="","",MAX(0,MAX($H$2:H312)))</f>
        <v/>
      </c>
      <c r="J312" s="4">
        <f>IF(H312="","",I312-H312)</f>
        <v/>
      </c>
      <c r="K312">
        <f>IF(G312="","",IF(G312&lt;0,N(K311)+1,0))</f>
        <v/>
      </c>
    </row>
    <row r="313">
      <c r="F313" s="3" t="n"/>
      <c r="G313" s="4">
        <f>IF(AND(ISNUMBER(E313),ISNUMBER(F313),E313&gt;0),F313/E313,"")</f>
        <v/>
      </c>
      <c r="H313" s="4">
        <f>IF(G313="","",SUM($G$2:G313))</f>
        <v/>
      </c>
      <c r="I313" s="4">
        <f>IF(H313="","",MAX(0,MAX($H$2:H313)))</f>
        <v/>
      </c>
      <c r="J313" s="4">
        <f>IF(H313="","",I313-H313)</f>
        <v/>
      </c>
      <c r="K313">
        <f>IF(G313="","",IF(G313&lt;0,N(K312)+1,0))</f>
        <v/>
      </c>
    </row>
    <row r="314">
      <c r="F314" s="3" t="n"/>
      <c r="G314" s="4">
        <f>IF(AND(ISNUMBER(E314),ISNUMBER(F314),E314&gt;0),F314/E314,"")</f>
        <v/>
      </c>
      <c r="H314" s="4">
        <f>IF(G314="","",SUM($G$2:G314))</f>
        <v/>
      </c>
      <c r="I314" s="4">
        <f>IF(H314="","",MAX(0,MAX($H$2:H314)))</f>
        <v/>
      </c>
      <c r="J314" s="4">
        <f>IF(H314="","",I314-H314)</f>
        <v/>
      </c>
      <c r="K314">
        <f>IF(G314="","",IF(G314&lt;0,N(K313)+1,0))</f>
        <v/>
      </c>
    </row>
    <row r="315">
      <c r="F315" s="3" t="n"/>
      <c r="G315" s="4">
        <f>IF(AND(ISNUMBER(E315),ISNUMBER(F315),E315&gt;0),F315/E315,"")</f>
        <v/>
      </c>
      <c r="H315" s="4">
        <f>IF(G315="","",SUM($G$2:G315))</f>
        <v/>
      </c>
      <c r="I315" s="4">
        <f>IF(H315="","",MAX(0,MAX($H$2:H315)))</f>
        <v/>
      </c>
      <c r="J315" s="4">
        <f>IF(H315="","",I315-H315)</f>
        <v/>
      </c>
      <c r="K315">
        <f>IF(G315="","",IF(G315&lt;0,N(K314)+1,0))</f>
        <v/>
      </c>
    </row>
    <row r="316">
      <c r="F316" s="3" t="n"/>
      <c r="G316" s="4">
        <f>IF(AND(ISNUMBER(E316),ISNUMBER(F316),E316&gt;0),F316/E316,"")</f>
        <v/>
      </c>
      <c r="H316" s="4">
        <f>IF(G316="","",SUM($G$2:G316))</f>
        <v/>
      </c>
      <c r="I316" s="4">
        <f>IF(H316="","",MAX(0,MAX($H$2:H316)))</f>
        <v/>
      </c>
      <c r="J316" s="4">
        <f>IF(H316="","",I316-H316)</f>
        <v/>
      </c>
      <c r="K316">
        <f>IF(G316="","",IF(G316&lt;0,N(K315)+1,0))</f>
        <v/>
      </c>
    </row>
    <row r="317">
      <c r="F317" s="3" t="n"/>
      <c r="G317" s="4">
        <f>IF(AND(ISNUMBER(E317),ISNUMBER(F317),E317&gt;0),F317/E317,"")</f>
        <v/>
      </c>
      <c r="H317" s="4">
        <f>IF(G317="","",SUM($G$2:G317))</f>
        <v/>
      </c>
      <c r="I317" s="4">
        <f>IF(H317="","",MAX(0,MAX($H$2:H317)))</f>
        <v/>
      </c>
      <c r="J317" s="4">
        <f>IF(H317="","",I317-H317)</f>
        <v/>
      </c>
      <c r="K317">
        <f>IF(G317="","",IF(G317&lt;0,N(K316)+1,0))</f>
        <v/>
      </c>
    </row>
    <row r="318">
      <c r="F318" s="3" t="n"/>
      <c r="G318" s="4">
        <f>IF(AND(ISNUMBER(E318),ISNUMBER(F318),E318&gt;0),F318/E318,"")</f>
        <v/>
      </c>
      <c r="H318" s="4">
        <f>IF(G318="","",SUM($G$2:G318))</f>
        <v/>
      </c>
      <c r="I318" s="4">
        <f>IF(H318="","",MAX(0,MAX($H$2:H318)))</f>
        <v/>
      </c>
      <c r="J318" s="4">
        <f>IF(H318="","",I318-H318)</f>
        <v/>
      </c>
      <c r="K318">
        <f>IF(G318="","",IF(G318&lt;0,N(K317)+1,0))</f>
        <v/>
      </c>
    </row>
    <row r="319">
      <c r="F319" s="3" t="n"/>
      <c r="G319" s="4">
        <f>IF(AND(ISNUMBER(E319),ISNUMBER(F319),E319&gt;0),F319/E319,"")</f>
        <v/>
      </c>
      <c r="H319" s="4">
        <f>IF(G319="","",SUM($G$2:G319))</f>
        <v/>
      </c>
      <c r="I319" s="4">
        <f>IF(H319="","",MAX(0,MAX($H$2:H319)))</f>
        <v/>
      </c>
      <c r="J319" s="4">
        <f>IF(H319="","",I319-H319)</f>
        <v/>
      </c>
      <c r="K319">
        <f>IF(G319="","",IF(G319&lt;0,N(K318)+1,0))</f>
        <v/>
      </c>
    </row>
    <row r="320">
      <c r="F320" s="3" t="n"/>
      <c r="G320" s="4">
        <f>IF(AND(ISNUMBER(E320),ISNUMBER(F320),E320&gt;0),F320/E320,"")</f>
        <v/>
      </c>
      <c r="H320" s="4">
        <f>IF(G320="","",SUM($G$2:G320))</f>
        <v/>
      </c>
      <c r="I320" s="4">
        <f>IF(H320="","",MAX(0,MAX($H$2:H320)))</f>
        <v/>
      </c>
      <c r="J320" s="4">
        <f>IF(H320="","",I320-H320)</f>
        <v/>
      </c>
      <c r="K320">
        <f>IF(G320="","",IF(G320&lt;0,N(K319)+1,0))</f>
        <v/>
      </c>
    </row>
    <row r="321">
      <c r="F321" s="3" t="n"/>
      <c r="G321" s="4">
        <f>IF(AND(ISNUMBER(E321),ISNUMBER(F321),E321&gt;0),F321/E321,"")</f>
        <v/>
      </c>
      <c r="H321" s="4">
        <f>IF(G321="","",SUM($G$2:G321))</f>
        <v/>
      </c>
      <c r="I321" s="4">
        <f>IF(H321="","",MAX(0,MAX($H$2:H321)))</f>
        <v/>
      </c>
      <c r="J321" s="4">
        <f>IF(H321="","",I321-H321)</f>
        <v/>
      </c>
      <c r="K321">
        <f>IF(G321="","",IF(G321&lt;0,N(K320)+1,0))</f>
        <v/>
      </c>
    </row>
    <row r="322">
      <c r="F322" s="3" t="n"/>
      <c r="G322" s="4">
        <f>IF(AND(ISNUMBER(E322),ISNUMBER(F322),E322&gt;0),F322/E322,"")</f>
        <v/>
      </c>
      <c r="H322" s="4">
        <f>IF(G322="","",SUM($G$2:G322))</f>
        <v/>
      </c>
      <c r="I322" s="4">
        <f>IF(H322="","",MAX(0,MAX($H$2:H322)))</f>
        <v/>
      </c>
      <c r="J322" s="4">
        <f>IF(H322="","",I322-H322)</f>
        <v/>
      </c>
      <c r="K322">
        <f>IF(G322="","",IF(G322&lt;0,N(K321)+1,0))</f>
        <v/>
      </c>
    </row>
    <row r="323">
      <c r="F323" s="3" t="n"/>
      <c r="G323" s="4">
        <f>IF(AND(ISNUMBER(E323),ISNUMBER(F323),E323&gt;0),F323/E323,"")</f>
        <v/>
      </c>
      <c r="H323" s="4">
        <f>IF(G323="","",SUM($G$2:G323))</f>
        <v/>
      </c>
      <c r="I323" s="4">
        <f>IF(H323="","",MAX(0,MAX($H$2:H323)))</f>
        <v/>
      </c>
      <c r="J323" s="4">
        <f>IF(H323="","",I323-H323)</f>
        <v/>
      </c>
      <c r="K323">
        <f>IF(G323="","",IF(G323&lt;0,N(K322)+1,0))</f>
        <v/>
      </c>
    </row>
    <row r="324">
      <c r="F324" s="3" t="n"/>
      <c r="G324" s="4">
        <f>IF(AND(ISNUMBER(E324),ISNUMBER(F324),E324&gt;0),F324/E324,"")</f>
        <v/>
      </c>
      <c r="H324" s="4">
        <f>IF(G324="","",SUM($G$2:G324))</f>
        <v/>
      </c>
      <c r="I324" s="4">
        <f>IF(H324="","",MAX(0,MAX($H$2:H324)))</f>
        <v/>
      </c>
      <c r="J324" s="4">
        <f>IF(H324="","",I324-H324)</f>
        <v/>
      </c>
      <c r="K324">
        <f>IF(G324="","",IF(G324&lt;0,N(K323)+1,0))</f>
        <v/>
      </c>
    </row>
    <row r="325">
      <c r="F325" s="3" t="n"/>
      <c r="G325" s="4">
        <f>IF(AND(ISNUMBER(E325),ISNUMBER(F325),E325&gt;0),F325/E325,"")</f>
        <v/>
      </c>
      <c r="H325" s="4">
        <f>IF(G325="","",SUM($G$2:G325))</f>
        <v/>
      </c>
      <c r="I325" s="4">
        <f>IF(H325="","",MAX(0,MAX($H$2:H325)))</f>
        <v/>
      </c>
      <c r="J325" s="4">
        <f>IF(H325="","",I325-H325)</f>
        <v/>
      </c>
      <c r="K325">
        <f>IF(G325="","",IF(G325&lt;0,N(K324)+1,0))</f>
        <v/>
      </c>
    </row>
    <row r="326">
      <c r="F326" s="3" t="n"/>
      <c r="G326" s="4">
        <f>IF(AND(ISNUMBER(E326),ISNUMBER(F326),E326&gt;0),F326/E326,"")</f>
        <v/>
      </c>
      <c r="H326" s="4">
        <f>IF(G326="","",SUM($G$2:G326))</f>
        <v/>
      </c>
      <c r="I326" s="4">
        <f>IF(H326="","",MAX(0,MAX($H$2:H326)))</f>
        <v/>
      </c>
      <c r="J326" s="4">
        <f>IF(H326="","",I326-H326)</f>
        <v/>
      </c>
      <c r="K326">
        <f>IF(G326="","",IF(G326&lt;0,N(K325)+1,0))</f>
        <v/>
      </c>
    </row>
    <row r="327">
      <c r="F327" s="3" t="n"/>
      <c r="G327" s="4">
        <f>IF(AND(ISNUMBER(E327),ISNUMBER(F327),E327&gt;0),F327/E327,"")</f>
        <v/>
      </c>
      <c r="H327" s="4">
        <f>IF(G327="","",SUM($G$2:G327))</f>
        <v/>
      </c>
      <c r="I327" s="4">
        <f>IF(H327="","",MAX(0,MAX($H$2:H327)))</f>
        <v/>
      </c>
      <c r="J327" s="4">
        <f>IF(H327="","",I327-H327)</f>
        <v/>
      </c>
      <c r="K327">
        <f>IF(G327="","",IF(G327&lt;0,N(K326)+1,0))</f>
        <v/>
      </c>
    </row>
    <row r="328">
      <c r="F328" s="3" t="n"/>
      <c r="G328" s="4">
        <f>IF(AND(ISNUMBER(E328),ISNUMBER(F328),E328&gt;0),F328/E328,"")</f>
        <v/>
      </c>
      <c r="H328" s="4">
        <f>IF(G328="","",SUM($G$2:G328))</f>
        <v/>
      </c>
      <c r="I328" s="4">
        <f>IF(H328="","",MAX(0,MAX($H$2:H328)))</f>
        <v/>
      </c>
      <c r="J328" s="4">
        <f>IF(H328="","",I328-H328)</f>
        <v/>
      </c>
      <c r="K328">
        <f>IF(G328="","",IF(G328&lt;0,N(K327)+1,0))</f>
        <v/>
      </c>
    </row>
    <row r="329">
      <c r="F329" s="3" t="n"/>
      <c r="G329" s="4">
        <f>IF(AND(ISNUMBER(E329),ISNUMBER(F329),E329&gt;0),F329/E329,"")</f>
        <v/>
      </c>
      <c r="H329" s="4">
        <f>IF(G329="","",SUM($G$2:G329))</f>
        <v/>
      </c>
      <c r="I329" s="4">
        <f>IF(H329="","",MAX(0,MAX($H$2:H329)))</f>
        <v/>
      </c>
      <c r="J329" s="4">
        <f>IF(H329="","",I329-H329)</f>
        <v/>
      </c>
      <c r="K329">
        <f>IF(G329="","",IF(G329&lt;0,N(K328)+1,0))</f>
        <v/>
      </c>
    </row>
    <row r="330">
      <c r="F330" s="3" t="n"/>
      <c r="G330" s="4">
        <f>IF(AND(ISNUMBER(E330),ISNUMBER(F330),E330&gt;0),F330/E330,"")</f>
        <v/>
      </c>
      <c r="H330" s="4">
        <f>IF(G330="","",SUM($G$2:G330))</f>
        <v/>
      </c>
      <c r="I330" s="4">
        <f>IF(H330="","",MAX(0,MAX($H$2:H330)))</f>
        <v/>
      </c>
      <c r="J330" s="4">
        <f>IF(H330="","",I330-H330)</f>
        <v/>
      </c>
      <c r="K330">
        <f>IF(G330="","",IF(G330&lt;0,N(K329)+1,0))</f>
        <v/>
      </c>
    </row>
    <row r="331">
      <c r="F331" s="3" t="n"/>
      <c r="G331" s="4">
        <f>IF(AND(ISNUMBER(E331),ISNUMBER(F331),E331&gt;0),F331/E331,"")</f>
        <v/>
      </c>
      <c r="H331" s="4">
        <f>IF(G331="","",SUM($G$2:G331))</f>
        <v/>
      </c>
      <c r="I331" s="4">
        <f>IF(H331="","",MAX(0,MAX($H$2:H331)))</f>
        <v/>
      </c>
      <c r="J331" s="4">
        <f>IF(H331="","",I331-H331)</f>
        <v/>
      </c>
      <c r="K331">
        <f>IF(G331="","",IF(G331&lt;0,N(K330)+1,0))</f>
        <v/>
      </c>
    </row>
    <row r="332">
      <c r="F332" s="3" t="n"/>
      <c r="G332" s="4">
        <f>IF(AND(ISNUMBER(E332),ISNUMBER(F332),E332&gt;0),F332/E332,"")</f>
        <v/>
      </c>
      <c r="H332" s="4">
        <f>IF(G332="","",SUM($G$2:G332))</f>
        <v/>
      </c>
      <c r="I332" s="4">
        <f>IF(H332="","",MAX(0,MAX($H$2:H332)))</f>
        <v/>
      </c>
      <c r="J332" s="4">
        <f>IF(H332="","",I332-H332)</f>
        <v/>
      </c>
      <c r="K332">
        <f>IF(G332="","",IF(G332&lt;0,N(K331)+1,0))</f>
        <v/>
      </c>
    </row>
    <row r="333">
      <c r="F333" s="3" t="n"/>
      <c r="G333" s="4">
        <f>IF(AND(ISNUMBER(E333),ISNUMBER(F333),E333&gt;0),F333/E333,"")</f>
        <v/>
      </c>
      <c r="H333" s="4">
        <f>IF(G333="","",SUM($G$2:G333))</f>
        <v/>
      </c>
      <c r="I333" s="4">
        <f>IF(H333="","",MAX(0,MAX($H$2:H333)))</f>
        <v/>
      </c>
      <c r="J333" s="4">
        <f>IF(H333="","",I333-H333)</f>
        <v/>
      </c>
      <c r="K333">
        <f>IF(G333="","",IF(G333&lt;0,N(K332)+1,0))</f>
        <v/>
      </c>
    </row>
    <row r="334">
      <c r="F334" s="3" t="n"/>
      <c r="G334" s="4">
        <f>IF(AND(ISNUMBER(E334),ISNUMBER(F334),E334&gt;0),F334/E334,"")</f>
        <v/>
      </c>
      <c r="H334" s="4">
        <f>IF(G334="","",SUM($G$2:G334))</f>
        <v/>
      </c>
      <c r="I334" s="4">
        <f>IF(H334="","",MAX(0,MAX($H$2:H334)))</f>
        <v/>
      </c>
      <c r="J334" s="4">
        <f>IF(H334="","",I334-H334)</f>
        <v/>
      </c>
      <c r="K334">
        <f>IF(G334="","",IF(G334&lt;0,N(K333)+1,0))</f>
        <v/>
      </c>
    </row>
    <row r="335">
      <c r="F335" s="3" t="n"/>
      <c r="G335" s="4">
        <f>IF(AND(ISNUMBER(E335),ISNUMBER(F335),E335&gt;0),F335/E335,"")</f>
        <v/>
      </c>
      <c r="H335" s="4">
        <f>IF(G335="","",SUM($G$2:G335))</f>
        <v/>
      </c>
      <c r="I335" s="4">
        <f>IF(H335="","",MAX(0,MAX($H$2:H335)))</f>
        <v/>
      </c>
      <c r="J335" s="4">
        <f>IF(H335="","",I335-H335)</f>
        <v/>
      </c>
      <c r="K335">
        <f>IF(G335="","",IF(G335&lt;0,N(K334)+1,0))</f>
        <v/>
      </c>
    </row>
    <row r="336">
      <c r="F336" s="3" t="n"/>
      <c r="G336" s="4">
        <f>IF(AND(ISNUMBER(E336),ISNUMBER(F336),E336&gt;0),F336/E336,"")</f>
        <v/>
      </c>
      <c r="H336" s="4">
        <f>IF(G336="","",SUM($G$2:G336))</f>
        <v/>
      </c>
      <c r="I336" s="4">
        <f>IF(H336="","",MAX(0,MAX($H$2:H336)))</f>
        <v/>
      </c>
      <c r="J336" s="4">
        <f>IF(H336="","",I336-H336)</f>
        <v/>
      </c>
      <c r="K336">
        <f>IF(G336="","",IF(G336&lt;0,N(K335)+1,0))</f>
        <v/>
      </c>
    </row>
    <row r="337">
      <c r="F337" s="3" t="n"/>
      <c r="G337" s="4">
        <f>IF(AND(ISNUMBER(E337),ISNUMBER(F337),E337&gt;0),F337/E337,"")</f>
        <v/>
      </c>
      <c r="H337" s="4">
        <f>IF(G337="","",SUM($G$2:G337))</f>
        <v/>
      </c>
      <c r="I337" s="4">
        <f>IF(H337="","",MAX(0,MAX($H$2:H337)))</f>
        <v/>
      </c>
      <c r="J337" s="4">
        <f>IF(H337="","",I337-H337)</f>
        <v/>
      </c>
      <c r="K337">
        <f>IF(G337="","",IF(G337&lt;0,N(K336)+1,0))</f>
        <v/>
      </c>
    </row>
    <row r="338">
      <c r="F338" s="3" t="n"/>
      <c r="G338" s="4">
        <f>IF(AND(ISNUMBER(E338),ISNUMBER(F338),E338&gt;0),F338/E338,"")</f>
        <v/>
      </c>
      <c r="H338" s="4">
        <f>IF(G338="","",SUM($G$2:G338))</f>
        <v/>
      </c>
      <c r="I338" s="4">
        <f>IF(H338="","",MAX(0,MAX($H$2:H338)))</f>
        <v/>
      </c>
      <c r="J338" s="4">
        <f>IF(H338="","",I338-H338)</f>
        <v/>
      </c>
      <c r="K338">
        <f>IF(G338="","",IF(G338&lt;0,N(K337)+1,0))</f>
        <v/>
      </c>
    </row>
    <row r="339">
      <c r="F339" s="3" t="n"/>
      <c r="G339" s="4">
        <f>IF(AND(ISNUMBER(E339),ISNUMBER(F339),E339&gt;0),F339/E339,"")</f>
        <v/>
      </c>
      <c r="H339" s="4">
        <f>IF(G339="","",SUM($G$2:G339))</f>
        <v/>
      </c>
      <c r="I339" s="4">
        <f>IF(H339="","",MAX(0,MAX($H$2:H339)))</f>
        <v/>
      </c>
      <c r="J339" s="4">
        <f>IF(H339="","",I339-H339)</f>
        <v/>
      </c>
      <c r="K339">
        <f>IF(G339="","",IF(G339&lt;0,N(K338)+1,0))</f>
        <v/>
      </c>
    </row>
    <row r="340">
      <c r="F340" s="3" t="n"/>
      <c r="G340" s="4">
        <f>IF(AND(ISNUMBER(E340),ISNUMBER(F340),E340&gt;0),F340/E340,"")</f>
        <v/>
      </c>
      <c r="H340" s="4">
        <f>IF(G340="","",SUM($G$2:G340))</f>
        <v/>
      </c>
      <c r="I340" s="4">
        <f>IF(H340="","",MAX(0,MAX($H$2:H340)))</f>
        <v/>
      </c>
      <c r="J340" s="4">
        <f>IF(H340="","",I340-H340)</f>
        <v/>
      </c>
      <c r="K340">
        <f>IF(G340="","",IF(G340&lt;0,N(K339)+1,0))</f>
        <v/>
      </c>
    </row>
    <row r="341">
      <c r="F341" s="3" t="n"/>
      <c r="G341" s="4">
        <f>IF(AND(ISNUMBER(E341),ISNUMBER(F341),E341&gt;0),F341/E341,"")</f>
        <v/>
      </c>
      <c r="H341" s="4">
        <f>IF(G341="","",SUM($G$2:G341))</f>
        <v/>
      </c>
      <c r="I341" s="4">
        <f>IF(H341="","",MAX(0,MAX($H$2:H341)))</f>
        <v/>
      </c>
      <c r="J341" s="4">
        <f>IF(H341="","",I341-H341)</f>
        <v/>
      </c>
      <c r="K341">
        <f>IF(G341="","",IF(G341&lt;0,N(K340)+1,0))</f>
        <v/>
      </c>
    </row>
    <row r="342">
      <c r="F342" s="3" t="n"/>
      <c r="G342" s="4">
        <f>IF(AND(ISNUMBER(E342),ISNUMBER(F342),E342&gt;0),F342/E342,"")</f>
        <v/>
      </c>
      <c r="H342" s="4">
        <f>IF(G342="","",SUM($G$2:G342))</f>
        <v/>
      </c>
      <c r="I342" s="4">
        <f>IF(H342="","",MAX(0,MAX($H$2:H342)))</f>
        <v/>
      </c>
      <c r="J342" s="4">
        <f>IF(H342="","",I342-H342)</f>
        <v/>
      </c>
      <c r="K342">
        <f>IF(G342="","",IF(G342&lt;0,N(K341)+1,0))</f>
        <v/>
      </c>
    </row>
    <row r="343">
      <c r="F343" s="3" t="n"/>
      <c r="G343" s="4">
        <f>IF(AND(ISNUMBER(E343),ISNUMBER(F343),E343&gt;0),F343/E343,"")</f>
        <v/>
      </c>
      <c r="H343" s="4">
        <f>IF(G343="","",SUM($G$2:G343))</f>
        <v/>
      </c>
      <c r="I343" s="4">
        <f>IF(H343="","",MAX(0,MAX($H$2:H343)))</f>
        <v/>
      </c>
      <c r="J343" s="4">
        <f>IF(H343="","",I343-H343)</f>
        <v/>
      </c>
      <c r="K343">
        <f>IF(G343="","",IF(G343&lt;0,N(K342)+1,0))</f>
        <v/>
      </c>
    </row>
    <row r="344">
      <c r="F344" s="3" t="n"/>
      <c r="G344" s="4">
        <f>IF(AND(ISNUMBER(E344),ISNUMBER(F344),E344&gt;0),F344/E344,"")</f>
        <v/>
      </c>
      <c r="H344" s="4">
        <f>IF(G344="","",SUM($G$2:G344))</f>
        <v/>
      </c>
      <c r="I344" s="4">
        <f>IF(H344="","",MAX(0,MAX($H$2:H344)))</f>
        <v/>
      </c>
      <c r="J344" s="4">
        <f>IF(H344="","",I344-H344)</f>
        <v/>
      </c>
      <c r="K344">
        <f>IF(G344="","",IF(G344&lt;0,N(K343)+1,0))</f>
        <v/>
      </c>
    </row>
    <row r="345">
      <c r="F345" s="3" t="n"/>
      <c r="G345" s="4">
        <f>IF(AND(ISNUMBER(E345),ISNUMBER(F345),E345&gt;0),F345/E345,"")</f>
        <v/>
      </c>
      <c r="H345" s="4">
        <f>IF(G345="","",SUM($G$2:G345))</f>
        <v/>
      </c>
      <c r="I345" s="4">
        <f>IF(H345="","",MAX(0,MAX($H$2:H345)))</f>
        <v/>
      </c>
      <c r="J345" s="4">
        <f>IF(H345="","",I345-H345)</f>
        <v/>
      </c>
      <c r="K345">
        <f>IF(G345="","",IF(G345&lt;0,N(K344)+1,0))</f>
        <v/>
      </c>
    </row>
    <row r="346">
      <c r="F346" s="3" t="n"/>
      <c r="G346" s="4">
        <f>IF(AND(ISNUMBER(E346),ISNUMBER(F346),E346&gt;0),F346/E346,"")</f>
        <v/>
      </c>
      <c r="H346" s="4">
        <f>IF(G346="","",SUM($G$2:G346))</f>
        <v/>
      </c>
      <c r="I346" s="4">
        <f>IF(H346="","",MAX(0,MAX($H$2:H346)))</f>
        <v/>
      </c>
      <c r="J346" s="4">
        <f>IF(H346="","",I346-H346)</f>
        <v/>
      </c>
      <c r="K346">
        <f>IF(G346="","",IF(G346&lt;0,N(K345)+1,0))</f>
        <v/>
      </c>
    </row>
    <row r="347">
      <c r="F347" s="3" t="n"/>
      <c r="G347" s="4">
        <f>IF(AND(ISNUMBER(E347),ISNUMBER(F347),E347&gt;0),F347/E347,"")</f>
        <v/>
      </c>
      <c r="H347" s="4">
        <f>IF(G347="","",SUM($G$2:G347))</f>
        <v/>
      </c>
      <c r="I347" s="4">
        <f>IF(H347="","",MAX(0,MAX($H$2:H347)))</f>
        <v/>
      </c>
      <c r="J347" s="4">
        <f>IF(H347="","",I347-H347)</f>
        <v/>
      </c>
      <c r="K347">
        <f>IF(G347="","",IF(G347&lt;0,N(K346)+1,0))</f>
        <v/>
      </c>
    </row>
    <row r="348">
      <c r="F348" s="3" t="n"/>
      <c r="G348" s="4">
        <f>IF(AND(ISNUMBER(E348),ISNUMBER(F348),E348&gt;0),F348/E348,"")</f>
        <v/>
      </c>
      <c r="H348" s="4">
        <f>IF(G348="","",SUM($G$2:G348))</f>
        <v/>
      </c>
      <c r="I348" s="4">
        <f>IF(H348="","",MAX(0,MAX($H$2:H348)))</f>
        <v/>
      </c>
      <c r="J348" s="4">
        <f>IF(H348="","",I348-H348)</f>
        <v/>
      </c>
      <c r="K348">
        <f>IF(G348="","",IF(G348&lt;0,N(K347)+1,0))</f>
        <v/>
      </c>
    </row>
    <row r="349">
      <c r="F349" s="3" t="n"/>
      <c r="G349" s="4">
        <f>IF(AND(ISNUMBER(E349),ISNUMBER(F349),E349&gt;0),F349/E349,"")</f>
        <v/>
      </c>
      <c r="H349" s="4">
        <f>IF(G349="","",SUM($G$2:G349))</f>
        <v/>
      </c>
      <c r="I349" s="4">
        <f>IF(H349="","",MAX(0,MAX($H$2:H349)))</f>
        <v/>
      </c>
      <c r="J349" s="4">
        <f>IF(H349="","",I349-H349)</f>
        <v/>
      </c>
      <c r="K349">
        <f>IF(G349="","",IF(G349&lt;0,N(K348)+1,0))</f>
        <v/>
      </c>
    </row>
    <row r="350">
      <c r="F350" s="3" t="n"/>
      <c r="G350" s="4">
        <f>IF(AND(ISNUMBER(E350),ISNUMBER(F350),E350&gt;0),F350/E350,"")</f>
        <v/>
      </c>
      <c r="H350" s="4">
        <f>IF(G350="","",SUM($G$2:G350))</f>
        <v/>
      </c>
      <c r="I350" s="4">
        <f>IF(H350="","",MAX(0,MAX($H$2:H350)))</f>
        <v/>
      </c>
      <c r="J350" s="4">
        <f>IF(H350="","",I350-H350)</f>
        <v/>
      </c>
      <c r="K350">
        <f>IF(G350="","",IF(G350&lt;0,N(K349)+1,0))</f>
        <v/>
      </c>
    </row>
    <row r="351">
      <c r="F351" s="3" t="n"/>
      <c r="G351" s="4">
        <f>IF(AND(ISNUMBER(E351),ISNUMBER(F351),E351&gt;0),F351/E351,"")</f>
        <v/>
      </c>
      <c r="H351" s="4">
        <f>IF(G351="","",SUM($G$2:G351))</f>
        <v/>
      </c>
      <c r="I351" s="4">
        <f>IF(H351="","",MAX(0,MAX($H$2:H351)))</f>
        <v/>
      </c>
      <c r="J351" s="4">
        <f>IF(H351="","",I351-H351)</f>
        <v/>
      </c>
      <c r="K351">
        <f>IF(G351="","",IF(G351&lt;0,N(K350)+1,0))</f>
        <v/>
      </c>
    </row>
    <row r="352">
      <c r="F352" s="3" t="n"/>
      <c r="G352" s="4">
        <f>IF(AND(ISNUMBER(E352),ISNUMBER(F352),E352&gt;0),F352/E352,"")</f>
        <v/>
      </c>
      <c r="H352" s="4">
        <f>IF(G352="","",SUM($G$2:G352))</f>
        <v/>
      </c>
      <c r="I352" s="4">
        <f>IF(H352="","",MAX(0,MAX($H$2:H352)))</f>
        <v/>
      </c>
      <c r="J352" s="4">
        <f>IF(H352="","",I352-H352)</f>
        <v/>
      </c>
      <c r="K352">
        <f>IF(G352="","",IF(G352&lt;0,N(K351)+1,0))</f>
        <v/>
      </c>
    </row>
    <row r="353">
      <c r="F353" s="3" t="n"/>
      <c r="G353" s="4">
        <f>IF(AND(ISNUMBER(E353),ISNUMBER(F353),E353&gt;0),F353/E353,"")</f>
        <v/>
      </c>
      <c r="H353" s="4">
        <f>IF(G353="","",SUM($G$2:G353))</f>
        <v/>
      </c>
      <c r="I353" s="4">
        <f>IF(H353="","",MAX(0,MAX($H$2:H353)))</f>
        <v/>
      </c>
      <c r="J353" s="4">
        <f>IF(H353="","",I353-H353)</f>
        <v/>
      </c>
      <c r="K353">
        <f>IF(G353="","",IF(G353&lt;0,N(K352)+1,0))</f>
        <v/>
      </c>
    </row>
    <row r="354">
      <c r="F354" s="3" t="n"/>
      <c r="G354" s="4">
        <f>IF(AND(ISNUMBER(E354),ISNUMBER(F354),E354&gt;0),F354/E354,"")</f>
        <v/>
      </c>
      <c r="H354" s="4">
        <f>IF(G354="","",SUM($G$2:G354))</f>
        <v/>
      </c>
      <c r="I354" s="4">
        <f>IF(H354="","",MAX(0,MAX($H$2:H354)))</f>
        <v/>
      </c>
      <c r="J354" s="4">
        <f>IF(H354="","",I354-H354)</f>
        <v/>
      </c>
      <c r="K354">
        <f>IF(G354="","",IF(G354&lt;0,N(K353)+1,0))</f>
        <v/>
      </c>
    </row>
    <row r="355">
      <c r="F355" s="3" t="n"/>
      <c r="G355" s="4">
        <f>IF(AND(ISNUMBER(E355),ISNUMBER(F355),E355&gt;0),F355/E355,"")</f>
        <v/>
      </c>
      <c r="H355" s="4">
        <f>IF(G355="","",SUM($G$2:G355))</f>
        <v/>
      </c>
      <c r="I355" s="4">
        <f>IF(H355="","",MAX(0,MAX($H$2:H355)))</f>
        <v/>
      </c>
      <c r="J355" s="4">
        <f>IF(H355="","",I355-H355)</f>
        <v/>
      </c>
      <c r="K355">
        <f>IF(G355="","",IF(G355&lt;0,N(K354)+1,0))</f>
        <v/>
      </c>
    </row>
    <row r="356">
      <c r="F356" s="3" t="n"/>
      <c r="G356" s="4">
        <f>IF(AND(ISNUMBER(E356),ISNUMBER(F356),E356&gt;0),F356/E356,"")</f>
        <v/>
      </c>
      <c r="H356" s="4">
        <f>IF(G356="","",SUM($G$2:G356))</f>
        <v/>
      </c>
      <c r="I356" s="4">
        <f>IF(H356="","",MAX(0,MAX($H$2:H356)))</f>
        <v/>
      </c>
      <c r="J356" s="4">
        <f>IF(H356="","",I356-H356)</f>
        <v/>
      </c>
      <c r="K356">
        <f>IF(G356="","",IF(G356&lt;0,N(K355)+1,0))</f>
        <v/>
      </c>
    </row>
    <row r="357">
      <c r="F357" s="3" t="n"/>
      <c r="G357" s="4">
        <f>IF(AND(ISNUMBER(E357),ISNUMBER(F357),E357&gt;0),F357/E357,"")</f>
        <v/>
      </c>
      <c r="H357" s="4">
        <f>IF(G357="","",SUM($G$2:G357))</f>
        <v/>
      </c>
      <c r="I357" s="4">
        <f>IF(H357="","",MAX(0,MAX($H$2:H357)))</f>
        <v/>
      </c>
      <c r="J357" s="4">
        <f>IF(H357="","",I357-H357)</f>
        <v/>
      </c>
      <c r="K357">
        <f>IF(G357="","",IF(G357&lt;0,N(K356)+1,0))</f>
        <v/>
      </c>
    </row>
    <row r="358">
      <c r="F358" s="3" t="n"/>
      <c r="G358" s="4">
        <f>IF(AND(ISNUMBER(E358),ISNUMBER(F358),E358&gt;0),F358/E358,"")</f>
        <v/>
      </c>
      <c r="H358" s="4">
        <f>IF(G358="","",SUM($G$2:G358))</f>
        <v/>
      </c>
      <c r="I358" s="4">
        <f>IF(H358="","",MAX(0,MAX($H$2:H358)))</f>
        <v/>
      </c>
      <c r="J358" s="4">
        <f>IF(H358="","",I358-H358)</f>
        <v/>
      </c>
      <c r="K358">
        <f>IF(G358="","",IF(G358&lt;0,N(K357)+1,0))</f>
        <v/>
      </c>
    </row>
    <row r="359">
      <c r="F359" s="3" t="n"/>
      <c r="G359" s="4">
        <f>IF(AND(ISNUMBER(E359),ISNUMBER(F359),E359&gt;0),F359/E359,"")</f>
        <v/>
      </c>
      <c r="H359" s="4">
        <f>IF(G359="","",SUM($G$2:G359))</f>
        <v/>
      </c>
      <c r="I359" s="4">
        <f>IF(H359="","",MAX(0,MAX($H$2:H359)))</f>
        <v/>
      </c>
      <c r="J359" s="4">
        <f>IF(H359="","",I359-H359)</f>
        <v/>
      </c>
      <c r="K359">
        <f>IF(G359="","",IF(G359&lt;0,N(K358)+1,0))</f>
        <v/>
      </c>
    </row>
    <row r="360">
      <c r="F360" s="3" t="n"/>
      <c r="G360" s="4">
        <f>IF(AND(ISNUMBER(E360),ISNUMBER(F360),E360&gt;0),F360/E360,"")</f>
        <v/>
      </c>
      <c r="H360" s="4">
        <f>IF(G360="","",SUM($G$2:G360))</f>
        <v/>
      </c>
      <c r="I360" s="4">
        <f>IF(H360="","",MAX(0,MAX($H$2:H360)))</f>
        <v/>
      </c>
      <c r="J360" s="4">
        <f>IF(H360="","",I360-H360)</f>
        <v/>
      </c>
      <c r="K360">
        <f>IF(G360="","",IF(G360&lt;0,N(K359)+1,0))</f>
        <v/>
      </c>
    </row>
    <row r="361">
      <c r="F361" s="3" t="n"/>
      <c r="G361" s="4">
        <f>IF(AND(ISNUMBER(E361),ISNUMBER(F361),E361&gt;0),F361/E361,"")</f>
        <v/>
      </c>
      <c r="H361" s="4">
        <f>IF(G361="","",SUM($G$2:G361))</f>
        <v/>
      </c>
      <c r="I361" s="4">
        <f>IF(H361="","",MAX(0,MAX($H$2:H361)))</f>
        <v/>
      </c>
      <c r="J361" s="4">
        <f>IF(H361="","",I361-H361)</f>
        <v/>
      </c>
      <c r="K361">
        <f>IF(G361="","",IF(G361&lt;0,N(K360)+1,0))</f>
        <v/>
      </c>
    </row>
    <row r="362">
      <c r="F362" s="3" t="n"/>
      <c r="G362" s="4">
        <f>IF(AND(ISNUMBER(E362),ISNUMBER(F362),E362&gt;0),F362/E362,"")</f>
        <v/>
      </c>
      <c r="H362" s="4">
        <f>IF(G362="","",SUM($G$2:G362))</f>
        <v/>
      </c>
      <c r="I362" s="4">
        <f>IF(H362="","",MAX(0,MAX($H$2:H362)))</f>
        <v/>
      </c>
      <c r="J362" s="4">
        <f>IF(H362="","",I362-H362)</f>
        <v/>
      </c>
      <c r="K362">
        <f>IF(G362="","",IF(G362&lt;0,N(K361)+1,0))</f>
        <v/>
      </c>
    </row>
    <row r="363">
      <c r="F363" s="3" t="n"/>
      <c r="G363" s="4">
        <f>IF(AND(ISNUMBER(E363),ISNUMBER(F363),E363&gt;0),F363/E363,"")</f>
        <v/>
      </c>
      <c r="H363" s="4">
        <f>IF(G363="","",SUM($G$2:G363))</f>
        <v/>
      </c>
      <c r="I363" s="4">
        <f>IF(H363="","",MAX(0,MAX($H$2:H363)))</f>
        <v/>
      </c>
      <c r="J363" s="4">
        <f>IF(H363="","",I363-H363)</f>
        <v/>
      </c>
      <c r="K363">
        <f>IF(G363="","",IF(G363&lt;0,N(K362)+1,0))</f>
        <v/>
      </c>
    </row>
    <row r="364">
      <c r="F364" s="3" t="n"/>
      <c r="G364" s="4">
        <f>IF(AND(ISNUMBER(E364),ISNUMBER(F364),E364&gt;0),F364/E364,"")</f>
        <v/>
      </c>
      <c r="H364" s="4">
        <f>IF(G364="","",SUM($G$2:G364))</f>
        <v/>
      </c>
      <c r="I364" s="4">
        <f>IF(H364="","",MAX(0,MAX($H$2:H364)))</f>
        <v/>
      </c>
      <c r="J364" s="4">
        <f>IF(H364="","",I364-H364)</f>
        <v/>
      </c>
      <c r="K364">
        <f>IF(G364="","",IF(G364&lt;0,N(K363)+1,0))</f>
        <v/>
      </c>
    </row>
    <row r="365">
      <c r="F365" s="3" t="n"/>
      <c r="G365" s="4">
        <f>IF(AND(ISNUMBER(E365),ISNUMBER(F365),E365&gt;0),F365/E365,"")</f>
        <v/>
      </c>
      <c r="H365" s="4">
        <f>IF(G365="","",SUM($G$2:G365))</f>
        <v/>
      </c>
      <c r="I365" s="4">
        <f>IF(H365="","",MAX(0,MAX($H$2:H365)))</f>
        <v/>
      </c>
      <c r="J365" s="4">
        <f>IF(H365="","",I365-H365)</f>
        <v/>
      </c>
      <c r="K365">
        <f>IF(G365="","",IF(G365&lt;0,N(K364)+1,0))</f>
        <v/>
      </c>
    </row>
    <row r="366">
      <c r="F366" s="3" t="n"/>
      <c r="G366" s="4">
        <f>IF(AND(ISNUMBER(E366),ISNUMBER(F366),E366&gt;0),F366/E366,"")</f>
        <v/>
      </c>
      <c r="H366" s="4">
        <f>IF(G366="","",SUM($G$2:G366))</f>
        <v/>
      </c>
      <c r="I366" s="4">
        <f>IF(H366="","",MAX(0,MAX($H$2:H366)))</f>
        <v/>
      </c>
      <c r="J366" s="4">
        <f>IF(H366="","",I366-H366)</f>
        <v/>
      </c>
      <c r="K366">
        <f>IF(G366="","",IF(G366&lt;0,N(K365)+1,0))</f>
        <v/>
      </c>
    </row>
    <row r="367">
      <c r="F367" s="3" t="n"/>
      <c r="G367" s="4">
        <f>IF(AND(ISNUMBER(E367),ISNUMBER(F367),E367&gt;0),F367/E367,"")</f>
        <v/>
      </c>
      <c r="H367" s="4">
        <f>IF(G367="","",SUM($G$2:G367))</f>
        <v/>
      </c>
      <c r="I367" s="4">
        <f>IF(H367="","",MAX(0,MAX($H$2:H367)))</f>
        <v/>
      </c>
      <c r="J367" s="4">
        <f>IF(H367="","",I367-H367)</f>
        <v/>
      </c>
      <c r="K367">
        <f>IF(G367="","",IF(G367&lt;0,N(K366)+1,0))</f>
        <v/>
      </c>
    </row>
    <row r="368">
      <c r="F368" s="3" t="n"/>
      <c r="G368" s="4">
        <f>IF(AND(ISNUMBER(E368),ISNUMBER(F368),E368&gt;0),F368/E368,"")</f>
        <v/>
      </c>
      <c r="H368" s="4">
        <f>IF(G368="","",SUM($G$2:G368))</f>
        <v/>
      </c>
      <c r="I368" s="4">
        <f>IF(H368="","",MAX(0,MAX($H$2:H368)))</f>
        <v/>
      </c>
      <c r="J368" s="4">
        <f>IF(H368="","",I368-H368)</f>
        <v/>
      </c>
      <c r="K368">
        <f>IF(G368="","",IF(G368&lt;0,N(K367)+1,0))</f>
        <v/>
      </c>
    </row>
    <row r="369">
      <c r="F369" s="3" t="n"/>
      <c r="G369" s="4">
        <f>IF(AND(ISNUMBER(E369),ISNUMBER(F369),E369&gt;0),F369/E369,"")</f>
        <v/>
      </c>
      <c r="H369" s="4">
        <f>IF(G369="","",SUM($G$2:G369))</f>
        <v/>
      </c>
      <c r="I369" s="4">
        <f>IF(H369="","",MAX(0,MAX($H$2:H369)))</f>
        <v/>
      </c>
      <c r="J369" s="4">
        <f>IF(H369="","",I369-H369)</f>
        <v/>
      </c>
      <c r="K369">
        <f>IF(G369="","",IF(G369&lt;0,N(K368)+1,0))</f>
        <v/>
      </c>
    </row>
    <row r="370">
      <c r="F370" s="3" t="n"/>
      <c r="G370" s="4">
        <f>IF(AND(ISNUMBER(E370),ISNUMBER(F370),E370&gt;0),F370/E370,"")</f>
        <v/>
      </c>
      <c r="H370" s="4">
        <f>IF(G370="","",SUM($G$2:G370))</f>
        <v/>
      </c>
      <c r="I370" s="4">
        <f>IF(H370="","",MAX(0,MAX($H$2:H370)))</f>
        <v/>
      </c>
      <c r="J370" s="4">
        <f>IF(H370="","",I370-H370)</f>
        <v/>
      </c>
      <c r="K370">
        <f>IF(G370="","",IF(G370&lt;0,N(K369)+1,0))</f>
        <v/>
      </c>
    </row>
    <row r="371">
      <c r="F371" s="3" t="n"/>
      <c r="G371" s="4">
        <f>IF(AND(ISNUMBER(E371),ISNUMBER(F371),E371&gt;0),F371/E371,"")</f>
        <v/>
      </c>
      <c r="H371" s="4">
        <f>IF(G371="","",SUM($G$2:G371))</f>
        <v/>
      </c>
      <c r="I371" s="4">
        <f>IF(H371="","",MAX(0,MAX($H$2:H371)))</f>
        <v/>
      </c>
      <c r="J371" s="4">
        <f>IF(H371="","",I371-H371)</f>
        <v/>
      </c>
      <c r="K371">
        <f>IF(G371="","",IF(G371&lt;0,N(K370)+1,0))</f>
        <v/>
      </c>
    </row>
    <row r="372">
      <c r="F372" s="3" t="n"/>
      <c r="G372" s="4">
        <f>IF(AND(ISNUMBER(E372),ISNUMBER(F372),E372&gt;0),F372/E372,"")</f>
        <v/>
      </c>
      <c r="H372" s="4">
        <f>IF(G372="","",SUM($G$2:G372))</f>
        <v/>
      </c>
      <c r="I372" s="4">
        <f>IF(H372="","",MAX(0,MAX($H$2:H372)))</f>
        <v/>
      </c>
      <c r="J372" s="4">
        <f>IF(H372="","",I372-H372)</f>
        <v/>
      </c>
      <c r="K372">
        <f>IF(G372="","",IF(G372&lt;0,N(K371)+1,0))</f>
        <v/>
      </c>
    </row>
    <row r="373">
      <c r="F373" s="3" t="n"/>
      <c r="G373" s="4">
        <f>IF(AND(ISNUMBER(E373),ISNUMBER(F373),E373&gt;0),F373/E373,"")</f>
        <v/>
      </c>
      <c r="H373" s="4">
        <f>IF(G373="","",SUM($G$2:G373))</f>
        <v/>
      </c>
      <c r="I373" s="4">
        <f>IF(H373="","",MAX(0,MAX($H$2:H373)))</f>
        <v/>
      </c>
      <c r="J373" s="4">
        <f>IF(H373="","",I373-H373)</f>
        <v/>
      </c>
      <c r="K373">
        <f>IF(G373="","",IF(G373&lt;0,N(K372)+1,0))</f>
        <v/>
      </c>
    </row>
    <row r="374">
      <c r="F374" s="3" t="n"/>
      <c r="G374" s="4">
        <f>IF(AND(ISNUMBER(E374),ISNUMBER(F374),E374&gt;0),F374/E374,"")</f>
        <v/>
      </c>
      <c r="H374" s="4">
        <f>IF(G374="","",SUM($G$2:G374))</f>
        <v/>
      </c>
      <c r="I374" s="4">
        <f>IF(H374="","",MAX(0,MAX($H$2:H374)))</f>
        <v/>
      </c>
      <c r="J374" s="4">
        <f>IF(H374="","",I374-H374)</f>
        <v/>
      </c>
      <c r="K374">
        <f>IF(G374="","",IF(G374&lt;0,N(K373)+1,0))</f>
        <v/>
      </c>
    </row>
    <row r="375">
      <c r="F375" s="3" t="n"/>
      <c r="G375" s="4">
        <f>IF(AND(ISNUMBER(E375),ISNUMBER(F375),E375&gt;0),F375/E375,"")</f>
        <v/>
      </c>
      <c r="H375" s="4">
        <f>IF(G375="","",SUM($G$2:G375))</f>
        <v/>
      </c>
      <c r="I375" s="4">
        <f>IF(H375="","",MAX(0,MAX($H$2:H375)))</f>
        <v/>
      </c>
      <c r="J375" s="4">
        <f>IF(H375="","",I375-H375)</f>
        <v/>
      </c>
      <c r="K375">
        <f>IF(G375="","",IF(G375&lt;0,N(K374)+1,0))</f>
        <v/>
      </c>
    </row>
    <row r="376">
      <c r="F376" s="3" t="n"/>
      <c r="G376" s="4">
        <f>IF(AND(ISNUMBER(E376),ISNUMBER(F376),E376&gt;0),F376/E376,"")</f>
        <v/>
      </c>
      <c r="H376" s="4">
        <f>IF(G376="","",SUM($G$2:G376))</f>
        <v/>
      </c>
      <c r="I376" s="4">
        <f>IF(H376="","",MAX(0,MAX($H$2:H376)))</f>
        <v/>
      </c>
      <c r="J376" s="4">
        <f>IF(H376="","",I376-H376)</f>
        <v/>
      </c>
      <c r="K376">
        <f>IF(G376="","",IF(G376&lt;0,N(K375)+1,0))</f>
        <v/>
      </c>
    </row>
    <row r="377">
      <c r="F377" s="3" t="n"/>
      <c r="G377" s="4">
        <f>IF(AND(ISNUMBER(E377),ISNUMBER(F377),E377&gt;0),F377/E377,"")</f>
        <v/>
      </c>
      <c r="H377" s="4">
        <f>IF(G377="","",SUM($G$2:G377))</f>
        <v/>
      </c>
      <c r="I377" s="4">
        <f>IF(H377="","",MAX(0,MAX($H$2:H377)))</f>
        <v/>
      </c>
      <c r="J377" s="4">
        <f>IF(H377="","",I377-H377)</f>
        <v/>
      </c>
      <c r="K377">
        <f>IF(G377="","",IF(G377&lt;0,N(K376)+1,0))</f>
        <v/>
      </c>
    </row>
    <row r="378">
      <c r="F378" s="3" t="n"/>
      <c r="G378" s="4">
        <f>IF(AND(ISNUMBER(E378),ISNUMBER(F378),E378&gt;0),F378/E378,"")</f>
        <v/>
      </c>
      <c r="H378" s="4">
        <f>IF(G378="","",SUM($G$2:G378))</f>
        <v/>
      </c>
      <c r="I378" s="4">
        <f>IF(H378="","",MAX(0,MAX($H$2:H378)))</f>
        <v/>
      </c>
      <c r="J378" s="4">
        <f>IF(H378="","",I378-H378)</f>
        <v/>
      </c>
      <c r="K378">
        <f>IF(G378="","",IF(G378&lt;0,N(K377)+1,0))</f>
        <v/>
      </c>
    </row>
    <row r="379">
      <c r="F379" s="3" t="n"/>
      <c r="G379" s="4">
        <f>IF(AND(ISNUMBER(E379),ISNUMBER(F379),E379&gt;0),F379/E379,"")</f>
        <v/>
      </c>
      <c r="H379" s="4">
        <f>IF(G379="","",SUM($G$2:G379))</f>
        <v/>
      </c>
      <c r="I379" s="4">
        <f>IF(H379="","",MAX(0,MAX($H$2:H379)))</f>
        <v/>
      </c>
      <c r="J379" s="4">
        <f>IF(H379="","",I379-H379)</f>
        <v/>
      </c>
      <c r="K379">
        <f>IF(G379="","",IF(G379&lt;0,N(K378)+1,0))</f>
        <v/>
      </c>
    </row>
    <row r="380">
      <c r="F380" s="3" t="n"/>
      <c r="G380" s="4">
        <f>IF(AND(ISNUMBER(E380),ISNUMBER(F380),E380&gt;0),F380/E380,"")</f>
        <v/>
      </c>
      <c r="H380" s="4">
        <f>IF(G380="","",SUM($G$2:G380))</f>
        <v/>
      </c>
      <c r="I380" s="4">
        <f>IF(H380="","",MAX(0,MAX($H$2:H380)))</f>
        <v/>
      </c>
      <c r="J380" s="4">
        <f>IF(H380="","",I380-H380)</f>
        <v/>
      </c>
      <c r="K380">
        <f>IF(G380="","",IF(G380&lt;0,N(K379)+1,0))</f>
        <v/>
      </c>
    </row>
    <row r="381">
      <c r="F381" s="3" t="n"/>
      <c r="G381" s="4">
        <f>IF(AND(ISNUMBER(E381),ISNUMBER(F381),E381&gt;0),F381/E381,"")</f>
        <v/>
      </c>
      <c r="H381" s="4">
        <f>IF(G381="","",SUM($G$2:G381))</f>
        <v/>
      </c>
      <c r="I381" s="4">
        <f>IF(H381="","",MAX(0,MAX($H$2:H381)))</f>
        <v/>
      </c>
      <c r="J381" s="4">
        <f>IF(H381="","",I381-H381)</f>
        <v/>
      </c>
      <c r="K381">
        <f>IF(G381="","",IF(G381&lt;0,N(K380)+1,0))</f>
        <v/>
      </c>
    </row>
    <row r="382">
      <c r="F382" s="3" t="n"/>
      <c r="G382" s="4">
        <f>IF(AND(ISNUMBER(E382),ISNUMBER(F382),E382&gt;0),F382/E382,"")</f>
        <v/>
      </c>
      <c r="H382" s="4">
        <f>IF(G382="","",SUM($G$2:G382))</f>
        <v/>
      </c>
      <c r="I382" s="4">
        <f>IF(H382="","",MAX(0,MAX($H$2:H382)))</f>
        <v/>
      </c>
      <c r="J382" s="4">
        <f>IF(H382="","",I382-H382)</f>
        <v/>
      </c>
      <c r="K382">
        <f>IF(G382="","",IF(G382&lt;0,N(K381)+1,0))</f>
        <v/>
      </c>
    </row>
    <row r="383">
      <c r="F383" s="3" t="n"/>
      <c r="G383" s="4">
        <f>IF(AND(ISNUMBER(E383),ISNUMBER(F383),E383&gt;0),F383/E383,"")</f>
        <v/>
      </c>
      <c r="H383" s="4">
        <f>IF(G383="","",SUM($G$2:G383))</f>
        <v/>
      </c>
      <c r="I383" s="4">
        <f>IF(H383="","",MAX(0,MAX($H$2:H383)))</f>
        <v/>
      </c>
      <c r="J383" s="4">
        <f>IF(H383="","",I383-H383)</f>
        <v/>
      </c>
      <c r="K383">
        <f>IF(G383="","",IF(G383&lt;0,N(K382)+1,0))</f>
        <v/>
      </c>
    </row>
    <row r="384">
      <c r="F384" s="3" t="n"/>
      <c r="G384" s="4">
        <f>IF(AND(ISNUMBER(E384),ISNUMBER(F384),E384&gt;0),F384/E384,"")</f>
        <v/>
      </c>
      <c r="H384" s="4">
        <f>IF(G384="","",SUM($G$2:G384))</f>
        <v/>
      </c>
      <c r="I384" s="4">
        <f>IF(H384="","",MAX(0,MAX($H$2:H384)))</f>
        <v/>
      </c>
      <c r="J384" s="4">
        <f>IF(H384="","",I384-H384)</f>
        <v/>
      </c>
      <c r="K384">
        <f>IF(G384="","",IF(G384&lt;0,N(K383)+1,0))</f>
        <v/>
      </c>
    </row>
    <row r="385">
      <c r="F385" s="3" t="n"/>
      <c r="G385" s="4">
        <f>IF(AND(ISNUMBER(E385),ISNUMBER(F385),E385&gt;0),F385/E385,"")</f>
        <v/>
      </c>
      <c r="H385" s="4">
        <f>IF(G385="","",SUM($G$2:G385))</f>
        <v/>
      </c>
      <c r="I385" s="4">
        <f>IF(H385="","",MAX(0,MAX($H$2:H385)))</f>
        <v/>
      </c>
      <c r="J385" s="4">
        <f>IF(H385="","",I385-H385)</f>
        <v/>
      </c>
      <c r="K385">
        <f>IF(G385="","",IF(G385&lt;0,N(K384)+1,0))</f>
        <v/>
      </c>
    </row>
    <row r="386">
      <c r="F386" s="3" t="n"/>
      <c r="G386" s="4">
        <f>IF(AND(ISNUMBER(E386),ISNUMBER(F386),E386&gt;0),F386/E386,"")</f>
        <v/>
      </c>
      <c r="H386" s="4">
        <f>IF(G386="","",SUM($G$2:G386))</f>
        <v/>
      </c>
      <c r="I386" s="4">
        <f>IF(H386="","",MAX(0,MAX($H$2:H386)))</f>
        <v/>
      </c>
      <c r="J386" s="4">
        <f>IF(H386="","",I386-H386)</f>
        <v/>
      </c>
      <c r="K386">
        <f>IF(G386="","",IF(G386&lt;0,N(K385)+1,0))</f>
        <v/>
      </c>
    </row>
    <row r="387">
      <c r="F387" s="3" t="n"/>
      <c r="G387" s="4">
        <f>IF(AND(ISNUMBER(E387),ISNUMBER(F387),E387&gt;0),F387/E387,"")</f>
        <v/>
      </c>
      <c r="H387" s="4">
        <f>IF(G387="","",SUM($G$2:G387))</f>
        <v/>
      </c>
      <c r="I387" s="4">
        <f>IF(H387="","",MAX(0,MAX($H$2:H387)))</f>
        <v/>
      </c>
      <c r="J387" s="4">
        <f>IF(H387="","",I387-H387)</f>
        <v/>
      </c>
      <c r="K387">
        <f>IF(G387="","",IF(G387&lt;0,N(K386)+1,0))</f>
        <v/>
      </c>
    </row>
    <row r="388">
      <c r="F388" s="3" t="n"/>
      <c r="G388" s="4">
        <f>IF(AND(ISNUMBER(E388),ISNUMBER(F388),E388&gt;0),F388/E388,"")</f>
        <v/>
      </c>
      <c r="H388" s="4">
        <f>IF(G388="","",SUM($G$2:G388))</f>
        <v/>
      </c>
      <c r="I388" s="4">
        <f>IF(H388="","",MAX(0,MAX($H$2:H388)))</f>
        <v/>
      </c>
      <c r="J388" s="4">
        <f>IF(H388="","",I388-H388)</f>
        <v/>
      </c>
      <c r="K388">
        <f>IF(G388="","",IF(G388&lt;0,N(K387)+1,0))</f>
        <v/>
      </c>
    </row>
    <row r="389">
      <c r="F389" s="3" t="n"/>
      <c r="G389" s="4">
        <f>IF(AND(ISNUMBER(E389),ISNUMBER(F389),E389&gt;0),F389/E389,"")</f>
        <v/>
      </c>
      <c r="H389" s="4">
        <f>IF(G389="","",SUM($G$2:G389))</f>
        <v/>
      </c>
      <c r="I389" s="4">
        <f>IF(H389="","",MAX(0,MAX($H$2:H389)))</f>
        <v/>
      </c>
      <c r="J389" s="4">
        <f>IF(H389="","",I389-H389)</f>
        <v/>
      </c>
      <c r="K389">
        <f>IF(G389="","",IF(G389&lt;0,N(K388)+1,0))</f>
        <v/>
      </c>
    </row>
    <row r="390">
      <c r="F390" s="3" t="n"/>
      <c r="G390" s="4">
        <f>IF(AND(ISNUMBER(E390),ISNUMBER(F390),E390&gt;0),F390/E390,"")</f>
        <v/>
      </c>
      <c r="H390" s="4">
        <f>IF(G390="","",SUM($G$2:G390))</f>
        <v/>
      </c>
      <c r="I390" s="4">
        <f>IF(H390="","",MAX(0,MAX($H$2:H390)))</f>
        <v/>
      </c>
      <c r="J390" s="4">
        <f>IF(H390="","",I390-H390)</f>
        <v/>
      </c>
      <c r="K390">
        <f>IF(G390="","",IF(G390&lt;0,N(K389)+1,0))</f>
        <v/>
      </c>
    </row>
    <row r="391">
      <c r="F391" s="3" t="n"/>
      <c r="G391" s="4">
        <f>IF(AND(ISNUMBER(E391),ISNUMBER(F391),E391&gt;0),F391/E391,"")</f>
        <v/>
      </c>
      <c r="H391" s="4">
        <f>IF(G391="","",SUM($G$2:G391))</f>
        <v/>
      </c>
      <c r="I391" s="4">
        <f>IF(H391="","",MAX(0,MAX($H$2:H391)))</f>
        <v/>
      </c>
      <c r="J391" s="4">
        <f>IF(H391="","",I391-H391)</f>
        <v/>
      </c>
      <c r="K391">
        <f>IF(G391="","",IF(G391&lt;0,N(K390)+1,0))</f>
        <v/>
      </c>
    </row>
    <row r="392">
      <c r="F392" s="3" t="n"/>
      <c r="G392" s="4">
        <f>IF(AND(ISNUMBER(E392),ISNUMBER(F392),E392&gt;0),F392/E392,"")</f>
        <v/>
      </c>
      <c r="H392" s="4">
        <f>IF(G392="","",SUM($G$2:G392))</f>
        <v/>
      </c>
      <c r="I392" s="4">
        <f>IF(H392="","",MAX(0,MAX($H$2:H392)))</f>
        <v/>
      </c>
      <c r="J392" s="4">
        <f>IF(H392="","",I392-H392)</f>
        <v/>
      </c>
      <c r="K392">
        <f>IF(G392="","",IF(G392&lt;0,N(K391)+1,0))</f>
        <v/>
      </c>
    </row>
    <row r="393">
      <c r="F393" s="3" t="n"/>
      <c r="G393" s="4">
        <f>IF(AND(ISNUMBER(E393),ISNUMBER(F393),E393&gt;0),F393/E393,"")</f>
        <v/>
      </c>
      <c r="H393" s="4">
        <f>IF(G393="","",SUM($G$2:G393))</f>
        <v/>
      </c>
      <c r="I393" s="4">
        <f>IF(H393="","",MAX(0,MAX($H$2:H393)))</f>
        <v/>
      </c>
      <c r="J393" s="4">
        <f>IF(H393="","",I393-H393)</f>
        <v/>
      </c>
      <c r="K393">
        <f>IF(G393="","",IF(G393&lt;0,N(K392)+1,0))</f>
        <v/>
      </c>
    </row>
    <row r="394">
      <c r="F394" s="3" t="n"/>
      <c r="G394" s="4">
        <f>IF(AND(ISNUMBER(E394),ISNUMBER(F394),E394&gt;0),F394/E394,"")</f>
        <v/>
      </c>
      <c r="H394" s="4">
        <f>IF(G394="","",SUM($G$2:G394))</f>
        <v/>
      </c>
      <c r="I394" s="4">
        <f>IF(H394="","",MAX(0,MAX($H$2:H394)))</f>
        <v/>
      </c>
      <c r="J394" s="4">
        <f>IF(H394="","",I394-H394)</f>
        <v/>
      </c>
      <c r="K394">
        <f>IF(G394="","",IF(G394&lt;0,N(K393)+1,0))</f>
        <v/>
      </c>
    </row>
    <row r="395">
      <c r="F395" s="3" t="n"/>
      <c r="G395" s="4">
        <f>IF(AND(ISNUMBER(E395),ISNUMBER(F395),E395&gt;0),F395/E395,"")</f>
        <v/>
      </c>
      <c r="H395" s="4">
        <f>IF(G395="","",SUM($G$2:G395))</f>
        <v/>
      </c>
      <c r="I395" s="4">
        <f>IF(H395="","",MAX(0,MAX($H$2:H395)))</f>
        <v/>
      </c>
      <c r="J395" s="4">
        <f>IF(H395="","",I395-H395)</f>
        <v/>
      </c>
      <c r="K395">
        <f>IF(G395="","",IF(G395&lt;0,N(K394)+1,0))</f>
        <v/>
      </c>
    </row>
    <row r="396">
      <c r="F396" s="3" t="n"/>
      <c r="G396" s="4">
        <f>IF(AND(ISNUMBER(E396),ISNUMBER(F396),E396&gt;0),F396/E396,"")</f>
        <v/>
      </c>
      <c r="H396" s="4">
        <f>IF(G396="","",SUM($G$2:G396))</f>
        <v/>
      </c>
      <c r="I396" s="4">
        <f>IF(H396="","",MAX(0,MAX($H$2:H396)))</f>
        <v/>
      </c>
      <c r="J396" s="4">
        <f>IF(H396="","",I396-H396)</f>
        <v/>
      </c>
      <c r="K396">
        <f>IF(G396="","",IF(G396&lt;0,N(K395)+1,0))</f>
        <v/>
      </c>
    </row>
    <row r="397">
      <c r="F397" s="3" t="n"/>
      <c r="G397" s="4">
        <f>IF(AND(ISNUMBER(E397),ISNUMBER(F397),E397&gt;0),F397/E397,"")</f>
        <v/>
      </c>
      <c r="H397" s="4">
        <f>IF(G397="","",SUM($G$2:G397))</f>
        <v/>
      </c>
      <c r="I397" s="4">
        <f>IF(H397="","",MAX(0,MAX($H$2:H397)))</f>
        <v/>
      </c>
      <c r="J397" s="4">
        <f>IF(H397="","",I397-H397)</f>
        <v/>
      </c>
      <c r="K397">
        <f>IF(G397="","",IF(G397&lt;0,N(K396)+1,0))</f>
        <v/>
      </c>
    </row>
    <row r="398">
      <c r="F398" s="3" t="n"/>
      <c r="G398" s="4">
        <f>IF(AND(ISNUMBER(E398),ISNUMBER(F398),E398&gt;0),F398/E398,"")</f>
        <v/>
      </c>
      <c r="H398" s="4">
        <f>IF(G398="","",SUM($G$2:G398))</f>
        <v/>
      </c>
      <c r="I398" s="4">
        <f>IF(H398="","",MAX(0,MAX($H$2:H398)))</f>
        <v/>
      </c>
      <c r="J398" s="4">
        <f>IF(H398="","",I398-H398)</f>
        <v/>
      </c>
      <c r="K398">
        <f>IF(G398="","",IF(G398&lt;0,N(K397)+1,0))</f>
        <v/>
      </c>
    </row>
    <row r="399">
      <c r="F399" s="3" t="n"/>
      <c r="G399" s="4">
        <f>IF(AND(ISNUMBER(E399),ISNUMBER(F399),E399&gt;0),F399/E399,"")</f>
        <v/>
      </c>
      <c r="H399" s="4">
        <f>IF(G399="","",SUM($G$2:G399))</f>
        <v/>
      </c>
      <c r="I399" s="4">
        <f>IF(H399="","",MAX(0,MAX($H$2:H399)))</f>
        <v/>
      </c>
      <c r="J399" s="4">
        <f>IF(H399="","",I399-H399)</f>
        <v/>
      </c>
      <c r="K399">
        <f>IF(G399="","",IF(G399&lt;0,N(K398)+1,0))</f>
        <v/>
      </c>
    </row>
    <row r="400">
      <c r="F400" s="3" t="n"/>
      <c r="G400" s="4">
        <f>IF(AND(ISNUMBER(E400),ISNUMBER(F400),E400&gt;0),F400/E400,"")</f>
        <v/>
      </c>
      <c r="H400" s="4">
        <f>IF(G400="","",SUM($G$2:G400))</f>
        <v/>
      </c>
      <c r="I400" s="4">
        <f>IF(H400="","",MAX(0,MAX($H$2:H400)))</f>
        <v/>
      </c>
      <c r="J400" s="4">
        <f>IF(H400="","",I400-H400)</f>
        <v/>
      </c>
      <c r="K400">
        <f>IF(G400="","",IF(G400&lt;0,N(K399)+1,0))</f>
        <v/>
      </c>
    </row>
    <row r="401">
      <c r="F401" s="3" t="n"/>
      <c r="G401" s="4">
        <f>IF(AND(ISNUMBER(E401),ISNUMBER(F401),E401&gt;0),F401/E401,"")</f>
        <v/>
      </c>
      <c r="H401" s="4">
        <f>IF(G401="","",SUM($G$2:G401))</f>
        <v/>
      </c>
      <c r="I401" s="4">
        <f>IF(H401="","",MAX(0,MAX($H$2:H401)))</f>
        <v/>
      </c>
      <c r="J401" s="4">
        <f>IF(H401="","",I401-H401)</f>
        <v/>
      </c>
      <c r="K401">
        <f>IF(G401="","",IF(G401&lt;0,N(K400)+1,0))</f>
        <v/>
      </c>
    </row>
    <row r="402">
      <c r="F402" s="3" t="n"/>
      <c r="G402" s="4">
        <f>IF(AND(ISNUMBER(E402),ISNUMBER(F402),E402&gt;0),F402/E402,"")</f>
        <v/>
      </c>
      <c r="H402" s="4">
        <f>IF(G402="","",SUM($G$2:G402))</f>
        <v/>
      </c>
      <c r="I402" s="4">
        <f>IF(H402="","",MAX(0,MAX($H$2:H402)))</f>
        <v/>
      </c>
      <c r="J402" s="4">
        <f>IF(H402="","",I402-H402)</f>
        <v/>
      </c>
      <c r="K402">
        <f>IF(G402="","",IF(G402&lt;0,N(K401)+1,0))</f>
        <v/>
      </c>
    </row>
    <row r="403">
      <c r="F403" s="3" t="n"/>
      <c r="G403" s="4">
        <f>IF(AND(ISNUMBER(E403),ISNUMBER(F403),E403&gt;0),F403/E403,"")</f>
        <v/>
      </c>
      <c r="H403" s="4">
        <f>IF(G403="","",SUM($G$2:G403))</f>
        <v/>
      </c>
      <c r="I403" s="4">
        <f>IF(H403="","",MAX(0,MAX($H$2:H403)))</f>
        <v/>
      </c>
      <c r="J403" s="4">
        <f>IF(H403="","",I403-H403)</f>
        <v/>
      </c>
      <c r="K403">
        <f>IF(G403="","",IF(G403&lt;0,N(K402)+1,0))</f>
        <v/>
      </c>
    </row>
    <row r="404">
      <c r="F404" s="3" t="n"/>
      <c r="G404" s="4">
        <f>IF(AND(ISNUMBER(E404),ISNUMBER(F404),E404&gt;0),F404/E404,"")</f>
        <v/>
      </c>
      <c r="H404" s="4">
        <f>IF(G404="","",SUM($G$2:G404))</f>
        <v/>
      </c>
      <c r="I404" s="4">
        <f>IF(H404="","",MAX(0,MAX($H$2:H404)))</f>
        <v/>
      </c>
      <c r="J404" s="4">
        <f>IF(H404="","",I404-H404)</f>
        <v/>
      </c>
      <c r="K404">
        <f>IF(G404="","",IF(G404&lt;0,N(K403)+1,0))</f>
        <v/>
      </c>
    </row>
    <row r="405">
      <c r="F405" s="3" t="n"/>
      <c r="G405" s="4">
        <f>IF(AND(ISNUMBER(E405),ISNUMBER(F405),E405&gt;0),F405/E405,"")</f>
        <v/>
      </c>
      <c r="H405" s="4">
        <f>IF(G405="","",SUM($G$2:G405))</f>
        <v/>
      </c>
      <c r="I405" s="4">
        <f>IF(H405="","",MAX(0,MAX($H$2:H405)))</f>
        <v/>
      </c>
      <c r="J405" s="4">
        <f>IF(H405="","",I405-H405)</f>
        <v/>
      </c>
      <c r="K405">
        <f>IF(G405="","",IF(G405&lt;0,N(K404)+1,0))</f>
        <v/>
      </c>
    </row>
    <row r="406">
      <c r="F406" s="3" t="n"/>
      <c r="G406" s="4">
        <f>IF(AND(ISNUMBER(E406),ISNUMBER(F406),E406&gt;0),F406/E406,"")</f>
        <v/>
      </c>
      <c r="H406" s="4">
        <f>IF(G406="","",SUM($G$2:G406))</f>
        <v/>
      </c>
      <c r="I406" s="4">
        <f>IF(H406="","",MAX(0,MAX($H$2:H406)))</f>
        <v/>
      </c>
      <c r="J406" s="4">
        <f>IF(H406="","",I406-H406)</f>
        <v/>
      </c>
      <c r="K406">
        <f>IF(G406="","",IF(G406&lt;0,N(K405)+1,0))</f>
        <v/>
      </c>
    </row>
    <row r="407">
      <c r="F407" s="3" t="n"/>
      <c r="G407" s="4">
        <f>IF(AND(ISNUMBER(E407),ISNUMBER(F407),E407&gt;0),F407/E407,"")</f>
        <v/>
      </c>
      <c r="H407" s="4">
        <f>IF(G407="","",SUM($G$2:G407))</f>
        <v/>
      </c>
      <c r="I407" s="4">
        <f>IF(H407="","",MAX(0,MAX($H$2:H407)))</f>
        <v/>
      </c>
      <c r="J407" s="4">
        <f>IF(H407="","",I407-H407)</f>
        <v/>
      </c>
      <c r="K407">
        <f>IF(G407="","",IF(G407&lt;0,N(K406)+1,0))</f>
        <v/>
      </c>
    </row>
    <row r="408">
      <c r="F408" s="3" t="n"/>
      <c r="G408" s="4">
        <f>IF(AND(ISNUMBER(E408),ISNUMBER(F408),E408&gt;0),F408/E408,"")</f>
        <v/>
      </c>
      <c r="H408" s="4">
        <f>IF(G408="","",SUM($G$2:G408))</f>
        <v/>
      </c>
      <c r="I408" s="4">
        <f>IF(H408="","",MAX(0,MAX($H$2:H408)))</f>
        <v/>
      </c>
      <c r="J408" s="4">
        <f>IF(H408="","",I408-H408)</f>
        <v/>
      </c>
      <c r="K408">
        <f>IF(G408="","",IF(G408&lt;0,N(K407)+1,0))</f>
        <v/>
      </c>
    </row>
    <row r="409">
      <c r="F409" s="3" t="n"/>
      <c r="G409" s="4">
        <f>IF(AND(ISNUMBER(E409),ISNUMBER(F409),E409&gt;0),F409/E409,"")</f>
        <v/>
      </c>
      <c r="H409" s="4">
        <f>IF(G409="","",SUM($G$2:G409))</f>
        <v/>
      </c>
      <c r="I409" s="4">
        <f>IF(H409="","",MAX(0,MAX($H$2:H409)))</f>
        <v/>
      </c>
      <c r="J409" s="4">
        <f>IF(H409="","",I409-H409)</f>
        <v/>
      </c>
      <c r="K409">
        <f>IF(G409="","",IF(G409&lt;0,N(K408)+1,0))</f>
        <v/>
      </c>
    </row>
    <row r="410">
      <c r="F410" s="3" t="n"/>
      <c r="G410" s="4">
        <f>IF(AND(ISNUMBER(E410),ISNUMBER(F410),E410&gt;0),F410/E410,"")</f>
        <v/>
      </c>
      <c r="H410" s="4">
        <f>IF(G410="","",SUM($G$2:G410))</f>
        <v/>
      </c>
      <c r="I410" s="4">
        <f>IF(H410="","",MAX(0,MAX($H$2:H410)))</f>
        <v/>
      </c>
      <c r="J410" s="4">
        <f>IF(H410="","",I410-H410)</f>
        <v/>
      </c>
      <c r="K410">
        <f>IF(G410="","",IF(G410&lt;0,N(K409)+1,0))</f>
        <v/>
      </c>
    </row>
    <row r="411">
      <c r="F411" s="3" t="n"/>
      <c r="G411" s="4">
        <f>IF(AND(ISNUMBER(E411),ISNUMBER(F411),E411&gt;0),F411/E411,"")</f>
        <v/>
      </c>
      <c r="H411" s="4">
        <f>IF(G411="","",SUM($G$2:G411))</f>
        <v/>
      </c>
      <c r="I411" s="4">
        <f>IF(H411="","",MAX(0,MAX($H$2:H411)))</f>
        <v/>
      </c>
      <c r="J411" s="4">
        <f>IF(H411="","",I411-H411)</f>
        <v/>
      </c>
      <c r="K411">
        <f>IF(G411="","",IF(G411&lt;0,N(K410)+1,0))</f>
        <v/>
      </c>
    </row>
    <row r="412">
      <c r="F412" s="3" t="n"/>
      <c r="G412" s="4">
        <f>IF(AND(ISNUMBER(E412),ISNUMBER(F412),E412&gt;0),F412/E412,"")</f>
        <v/>
      </c>
      <c r="H412" s="4">
        <f>IF(G412="","",SUM($G$2:G412))</f>
        <v/>
      </c>
      <c r="I412" s="4">
        <f>IF(H412="","",MAX(0,MAX($H$2:H412)))</f>
        <v/>
      </c>
      <c r="J412" s="4">
        <f>IF(H412="","",I412-H412)</f>
        <v/>
      </c>
      <c r="K412">
        <f>IF(G412="","",IF(G412&lt;0,N(K411)+1,0))</f>
        <v/>
      </c>
    </row>
    <row r="413">
      <c r="F413" s="3" t="n"/>
      <c r="G413" s="4">
        <f>IF(AND(ISNUMBER(E413),ISNUMBER(F413),E413&gt;0),F413/E413,"")</f>
        <v/>
      </c>
      <c r="H413" s="4">
        <f>IF(G413="","",SUM($G$2:G413))</f>
        <v/>
      </c>
      <c r="I413" s="4">
        <f>IF(H413="","",MAX(0,MAX($H$2:H413)))</f>
        <v/>
      </c>
      <c r="J413" s="4">
        <f>IF(H413="","",I413-H413)</f>
        <v/>
      </c>
      <c r="K413">
        <f>IF(G413="","",IF(G413&lt;0,N(K412)+1,0))</f>
        <v/>
      </c>
    </row>
    <row r="414">
      <c r="F414" s="3" t="n"/>
      <c r="G414" s="4">
        <f>IF(AND(ISNUMBER(E414),ISNUMBER(F414),E414&gt;0),F414/E414,"")</f>
        <v/>
      </c>
      <c r="H414" s="4">
        <f>IF(G414="","",SUM($G$2:G414))</f>
        <v/>
      </c>
      <c r="I414" s="4">
        <f>IF(H414="","",MAX(0,MAX($H$2:H414)))</f>
        <v/>
      </c>
      <c r="J414" s="4">
        <f>IF(H414="","",I414-H414)</f>
        <v/>
      </c>
      <c r="K414">
        <f>IF(G414="","",IF(G414&lt;0,N(K413)+1,0))</f>
        <v/>
      </c>
    </row>
    <row r="415">
      <c r="F415" s="3" t="n"/>
      <c r="G415" s="4">
        <f>IF(AND(ISNUMBER(E415),ISNUMBER(F415),E415&gt;0),F415/E415,"")</f>
        <v/>
      </c>
      <c r="H415" s="4">
        <f>IF(G415="","",SUM($G$2:G415))</f>
        <v/>
      </c>
      <c r="I415" s="4">
        <f>IF(H415="","",MAX(0,MAX($H$2:H415)))</f>
        <v/>
      </c>
      <c r="J415" s="4">
        <f>IF(H415="","",I415-H415)</f>
        <v/>
      </c>
      <c r="K415">
        <f>IF(G415="","",IF(G415&lt;0,N(K414)+1,0))</f>
        <v/>
      </c>
    </row>
    <row r="416">
      <c r="F416" s="3" t="n"/>
      <c r="G416" s="4">
        <f>IF(AND(ISNUMBER(E416),ISNUMBER(F416),E416&gt;0),F416/E416,"")</f>
        <v/>
      </c>
      <c r="H416" s="4">
        <f>IF(G416="","",SUM($G$2:G416))</f>
        <v/>
      </c>
      <c r="I416" s="4">
        <f>IF(H416="","",MAX(0,MAX($H$2:H416)))</f>
        <v/>
      </c>
      <c r="J416" s="4">
        <f>IF(H416="","",I416-H416)</f>
        <v/>
      </c>
      <c r="K416">
        <f>IF(G416="","",IF(G416&lt;0,N(K415)+1,0))</f>
        <v/>
      </c>
    </row>
    <row r="417">
      <c r="F417" s="3" t="n"/>
      <c r="G417" s="4">
        <f>IF(AND(ISNUMBER(E417),ISNUMBER(F417),E417&gt;0),F417/E417,"")</f>
        <v/>
      </c>
      <c r="H417" s="4">
        <f>IF(G417="","",SUM($G$2:G417))</f>
        <v/>
      </c>
      <c r="I417" s="4">
        <f>IF(H417="","",MAX(0,MAX($H$2:H417)))</f>
        <v/>
      </c>
      <c r="J417" s="4">
        <f>IF(H417="","",I417-H417)</f>
        <v/>
      </c>
      <c r="K417">
        <f>IF(G417="","",IF(G417&lt;0,N(K416)+1,0))</f>
        <v/>
      </c>
    </row>
    <row r="418">
      <c r="F418" s="3" t="n"/>
      <c r="G418" s="4">
        <f>IF(AND(ISNUMBER(E418),ISNUMBER(F418),E418&gt;0),F418/E418,"")</f>
        <v/>
      </c>
      <c r="H418" s="4">
        <f>IF(G418="","",SUM($G$2:G418))</f>
        <v/>
      </c>
      <c r="I418" s="4">
        <f>IF(H418="","",MAX(0,MAX($H$2:H418)))</f>
        <v/>
      </c>
      <c r="J418" s="4">
        <f>IF(H418="","",I418-H418)</f>
        <v/>
      </c>
      <c r="K418">
        <f>IF(G418="","",IF(G418&lt;0,N(K417)+1,0))</f>
        <v/>
      </c>
    </row>
    <row r="419">
      <c r="F419" s="3" t="n"/>
      <c r="G419" s="4">
        <f>IF(AND(ISNUMBER(E419),ISNUMBER(F419),E419&gt;0),F419/E419,"")</f>
        <v/>
      </c>
      <c r="H419" s="4">
        <f>IF(G419="","",SUM($G$2:G419))</f>
        <v/>
      </c>
      <c r="I419" s="4">
        <f>IF(H419="","",MAX(0,MAX($H$2:H419)))</f>
        <v/>
      </c>
      <c r="J419" s="4">
        <f>IF(H419="","",I419-H419)</f>
        <v/>
      </c>
      <c r="K419">
        <f>IF(G419="","",IF(G419&lt;0,N(K418)+1,0))</f>
        <v/>
      </c>
    </row>
    <row r="420">
      <c r="F420" s="3" t="n"/>
      <c r="G420" s="4">
        <f>IF(AND(ISNUMBER(E420),ISNUMBER(F420),E420&gt;0),F420/E420,"")</f>
        <v/>
      </c>
      <c r="H420" s="4">
        <f>IF(G420="","",SUM($G$2:G420))</f>
        <v/>
      </c>
      <c r="I420" s="4">
        <f>IF(H420="","",MAX(0,MAX($H$2:H420)))</f>
        <v/>
      </c>
      <c r="J420" s="4">
        <f>IF(H420="","",I420-H420)</f>
        <v/>
      </c>
      <c r="K420">
        <f>IF(G420="","",IF(G420&lt;0,N(K419)+1,0))</f>
        <v/>
      </c>
    </row>
    <row r="421">
      <c r="F421" s="3" t="n"/>
      <c r="G421" s="4">
        <f>IF(AND(ISNUMBER(E421),ISNUMBER(F421),E421&gt;0),F421/E421,"")</f>
        <v/>
      </c>
      <c r="H421" s="4">
        <f>IF(G421="","",SUM($G$2:G421))</f>
        <v/>
      </c>
      <c r="I421" s="4">
        <f>IF(H421="","",MAX(0,MAX($H$2:H421)))</f>
        <v/>
      </c>
      <c r="J421" s="4">
        <f>IF(H421="","",I421-H421)</f>
        <v/>
      </c>
      <c r="K421">
        <f>IF(G421="","",IF(G421&lt;0,N(K420)+1,0))</f>
        <v/>
      </c>
    </row>
    <row r="422">
      <c r="F422" s="3" t="n"/>
      <c r="G422" s="4">
        <f>IF(AND(ISNUMBER(E422),ISNUMBER(F422),E422&gt;0),F422/E422,"")</f>
        <v/>
      </c>
      <c r="H422" s="4">
        <f>IF(G422="","",SUM($G$2:G422))</f>
        <v/>
      </c>
      <c r="I422" s="4">
        <f>IF(H422="","",MAX(0,MAX($H$2:H422)))</f>
        <v/>
      </c>
      <c r="J422" s="4">
        <f>IF(H422="","",I422-H422)</f>
        <v/>
      </c>
      <c r="K422">
        <f>IF(G422="","",IF(G422&lt;0,N(K421)+1,0))</f>
        <v/>
      </c>
    </row>
    <row r="423">
      <c r="F423" s="3" t="n"/>
      <c r="G423" s="4">
        <f>IF(AND(ISNUMBER(E423),ISNUMBER(F423),E423&gt;0),F423/E423,"")</f>
        <v/>
      </c>
      <c r="H423" s="4">
        <f>IF(G423="","",SUM($G$2:G423))</f>
        <v/>
      </c>
      <c r="I423" s="4">
        <f>IF(H423="","",MAX(0,MAX($H$2:H423)))</f>
        <v/>
      </c>
      <c r="J423" s="4">
        <f>IF(H423="","",I423-H423)</f>
        <v/>
      </c>
      <c r="K423">
        <f>IF(G423="","",IF(G423&lt;0,N(K422)+1,0))</f>
        <v/>
      </c>
    </row>
    <row r="424">
      <c r="F424" s="3" t="n"/>
      <c r="G424" s="4">
        <f>IF(AND(ISNUMBER(E424),ISNUMBER(F424),E424&gt;0),F424/E424,"")</f>
        <v/>
      </c>
      <c r="H424" s="4">
        <f>IF(G424="","",SUM($G$2:G424))</f>
        <v/>
      </c>
      <c r="I424" s="4">
        <f>IF(H424="","",MAX(0,MAX($H$2:H424)))</f>
        <v/>
      </c>
      <c r="J424" s="4">
        <f>IF(H424="","",I424-H424)</f>
        <v/>
      </c>
      <c r="K424">
        <f>IF(G424="","",IF(G424&lt;0,N(K423)+1,0))</f>
        <v/>
      </c>
    </row>
    <row r="425">
      <c r="F425" s="3" t="n"/>
      <c r="G425" s="4">
        <f>IF(AND(ISNUMBER(E425),ISNUMBER(F425),E425&gt;0),F425/E425,"")</f>
        <v/>
      </c>
      <c r="H425" s="4">
        <f>IF(G425="","",SUM($G$2:G425))</f>
        <v/>
      </c>
      <c r="I425" s="4">
        <f>IF(H425="","",MAX(0,MAX($H$2:H425)))</f>
        <v/>
      </c>
      <c r="J425" s="4">
        <f>IF(H425="","",I425-H425)</f>
        <v/>
      </c>
      <c r="K425">
        <f>IF(G425="","",IF(G425&lt;0,N(K424)+1,0))</f>
        <v/>
      </c>
    </row>
    <row r="426">
      <c r="F426" s="3" t="n"/>
      <c r="G426" s="4">
        <f>IF(AND(ISNUMBER(E426),ISNUMBER(F426),E426&gt;0),F426/E426,"")</f>
        <v/>
      </c>
      <c r="H426" s="4">
        <f>IF(G426="","",SUM($G$2:G426))</f>
        <v/>
      </c>
      <c r="I426" s="4">
        <f>IF(H426="","",MAX(0,MAX($H$2:H426)))</f>
        <v/>
      </c>
      <c r="J426" s="4">
        <f>IF(H426="","",I426-H426)</f>
        <v/>
      </c>
      <c r="K426">
        <f>IF(G426="","",IF(G426&lt;0,N(K425)+1,0))</f>
        <v/>
      </c>
    </row>
    <row r="427">
      <c r="F427" s="3" t="n"/>
      <c r="G427" s="4">
        <f>IF(AND(ISNUMBER(E427),ISNUMBER(F427),E427&gt;0),F427/E427,"")</f>
        <v/>
      </c>
      <c r="H427" s="4">
        <f>IF(G427="","",SUM($G$2:G427))</f>
        <v/>
      </c>
      <c r="I427" s="4">
        <f>IF(H427="","",MAX(0,MAX($H$2:H427)))</f>
        <v/>
      </c>
      <c r="J427" s="4">
        <f>IF(H427="","",I427-H427)</f>
        <v/>
      </c>
      <c r="K427">
        <f>IF(G427="","",IF(G427&lt;0,N(K426)+1,0))</f>
        <v/>
      </c>
    </row>
    <row r="428">
      <c r="F428" s="3" t="n"/>
      <c r="G428" s="4">
        <f>IF(AND(ISNUMBER(E428),ISNUMBER(F428),E428&gt;0),F428/E428,"")</f>
        <v/>
      </c>
      <c r="H428" s="4">
        <f>IF(G428="","",SUM($G$2:G428))</f>
        <v/>
      </c>
      <c r="I428" s="4">
        <f>IF(H428="","",MAX(0,MAX($H$2:H428)))</f>
        <v/>
      </c>
      <c r="J428" s="4">
        <f>IF(H428="","",I428-H428)</f>
        <v/>
      </c>
      <c r="K428">
        <f>IF(G428="","",IF(G428&lt;0,N(K427)+1,0))</f>
        <v/>
      </c>
    </row>
    <row r="429">
      <c r="F429" s="3" t="n"/>
      <c r="G429" s="4">
        <f>IF(AND(ISNUMBER(E429),ISNUMBER(F429),E429&gt;0),F429/E429,"")</f>
        <v/>
      </c>
      <c r="H429" s="4">
        <f>IF(G429="","",SUM($G$2:G429))</f>
        <v/>
      </c>
      <c r="I429" s="4">
        <f>IF(H429="","",MAX(0,MAX($H$2:H429)))</f>
        <v/>
      </c>
      <c r="J429" s="4">
        <f>IF(H429="","",I429-H429)</f>
        <v/>
      </c>
      <c r="K429">
        <f>IF(G429="","",IF(G429&lt;0,N(K428)+1,0))</f>
        <v/>
      </c>
    </row>
    <row r="430">
      <c r="F430" s="3" t="n"/>
      <c r="G430" s="4">
        <f>IF(AND(ISNUMBER(E430),ISNUMBER(F430),E430&gt;0),F430/E430,"")</f>
        <v/>
      </c>
      <c r="H430" s="4">
        <f>IF(G430="","",SUM($G$2:G430))</f>
        <v/>
      </c>
      <c r="I430" s="4">
        <f>IF(H430="","",MAX(0,MAX($H$2:H430)))</f>
        <v/>
      </c>
      <c r="J430" s="4">
        <f>IF(H430="","",I430-H430)</f>
        <v/>
      </c>
      <c r="K430">
        <f>IF(G430="","",IF(G430&lt;0,N(K429)+1,0))</f>
        <v/>
      </c>
    </row>
    <row r="431">
      <c r="F431" s="3" t="n"/>
      <c r="G431" s="4">
        <f>IF(AND(ISNUMBER(E431),ISNUMBER(F431),E431&gt;0),F431/E431,"")</f>
        <v/>
      </c>
      <c r="H431" s="4">
        <f>IF(G431="","",SUM($G$2:G431))</f>
        <v/>
      </c>
      <c r="I431" s="4">
        <f>IF(H431="","",MAX(0,MAX($H$2:H431)))</f>
        <v/>
      </c>
      <c r="J431" s="4">
        <f>IF(H431="","",I431-H431)</f>
        <v/>
      </c>
      <c r="K431">
        <f>IF(G431="","",IF(G431&lt;0,N(K430)+1,0))</f>
        <v/>
      </c>
    </row>
    <row r="432">
      <c r="F432" s="3" t="n"/>
      <c r="G432" s="4">
        <f>IF(AND(ISNUMBER(E432),ISNUMBER(F432),E432&gt;0),F432/E432,"")</f>
        <v/>
      </c>
      <c r="H432" s="4">
        <f>IF(G432="","",SUM($G$2:G432))</f>
        <v/>
      </c>
      <c r="I432" s="4">
        <f>IF(H432="","",MAX(0,MAX($H$2:H432)))</f>
        <v/>
      </c>
      <c r="J432" s="4">
        <f>IF(H432="","",I432-H432)</f>
        <v/>
      </c>
      <c r="K432">
        <f>IF(G432="","",IF(G432&lt;0,N(K431)+1,0))</f>
        <v/>
      </c>
    </row>
    <row r="433">
      <c r="F433" s="3" t="n"/>
      <c r="G433" s="4">
        <f>IF(AND(ISNUMBER(E433),ISNUMBER(F433),E433&gt;0),F433/E433,"")</f>
        <v/>
      </c>
      <c r="H433" s="4">
        <f>IF(G433="","",SUM($G$2:G433))</f>
        <v/>
      </c>
      <c r="I433" s="4">
        <f>IF(H433="","",MAX(0,MAX($H$2:H433)))</f>
        <v/>
      </c>
      <c r="J433" s="4">
        <f>IF(H433="","",I433-H433)</f>
        <v/>
      </c>
      <c r="K433">
        <f>IF(G433="","",IF(G433&lt;0,N(K432)+1,0))</f>
        <v/>
      </c>
    </row>
    <row r="434">
      <c r="F434" s="3" t="n"/>
      <c r="G434" s="4">
        <f>IF(AND(ISNUMBER(E434),ISNUMBER(F434),E434&gt;0),F434/E434,"")</f>
        <v/>
      </c>
      <c r="H434" s="4">
        <f>IF(G434="","",SUM($G$2:G434))</f>
        <v/>
      </c>
      <c r="I434" s="4">
        <f>IF(H434="","",MAX(0,MAX($H$2:H434)))</f>
        <v/>
      </c>
      <c r="J434" s="4">
        <f>IF(H434="","",I434-H434)</f>
        <v/>
      </c>
      <c r="K434">
        <f>IF(G434="","",IF(G434&lt;0,N(K433)+1,0))</f>
        <v/>
      </c>
    </row>
    <row r="435">
      <c r="F435" s="3" t="n"/>
      <c r="G435" s="4">
        <f>IF(AND(ISNUMBER(E435),ISNUMBER(F435),E435&gt;0),F435/E435,"")</f>
        <v/>
      </c>
      <c r="H435" s="4">
        <f>IF(G435="","",SUM($G$2:G435))</f>
        <v/>
      </c>
      <c r="I435" s="4">
        <f>IF(H435="","",MAX(0,MAX($H$2:H435)))</f>
        <v/>
      </c>
      <c r="J435" s="4">
        <f>IF(H435="","",I435-H435)</f>
        <v/>
      </c>
      <c r="K435">
        <f>IF(G435="","",IF(G435&lt;0,N(K434)+1,0))</f>
        <v/>
      </c>
    </row>
    <row r="436">
      <c r="F436" s="3" t="n"/>
      <c r="G436" s="4">
        <f>IF(AND(ISNUMBER(E436),ISNUMBER(F436),E436&gt;0),F436/E436,"")</f>
        <v/>
      </c>
      <c r="H436" s="4">
        <f>IF(G436="","",SUM($G$2:G436))</f>
        <v/>
      </c>
      <c r="I436" s="4">
        <f>IF(H436="","",MAX(0,MAX($H$2:H436)))</f>
        <v/>
      </c>
      <c r="J436" s="4">
        <f>IF(H436="","",I436-H436)</f>
        <v/>
      </c>
      <c r="K436">
        <f>IF(G436="","",IF(G436&lt;0,N(K435)+1,0))</f>
        <v/>
      </c>
    </row>
    <row r="437">
      <c r="F437" s="3" t="n"/>
      <c r="G437" s="4">
        <f>IF(AND(ISNUMBER(E437),ISNUMBER(F437),E437&gt;0),F437/E437,"")</f>
        <v/>
      </c>
      <c r="H437" s="4">
        <f>IF(G437="","",SUM($G$2:G437))</f>
        <v/>
      </c>
      <c r="I437" s="4">
        <f>IF(H437="","",MAX(0,MAX($H$2:H437)))</f>
        <v/>
      </c>
      <c r="J437" s="4">
        <f>IF(H437="","",I437-H437)</f>
        <v/>
      </c>
      <c r="K437">
        <f>IF(G437="","",IF(G437&lt;0,N(K436)+1,0))</f>
        <v/>
      </c>
    </row>
    <row r="438">
      <c r="F438" s="3" t="n"/>
      <c r="G438" s="4">
        <f>IF(AND(ISNUMBER(E438),ISNUMBER(F438),E438&gt;0),F438/E438,"")</f>
        <v/>
      </c>
      <c r="H438" s="4">
        <f>IF(G438="","",SUM($G$2:G438))</f>
        <v/>
      </c>
      <c r="I438" s="4">
        <f>IF(H438="","",MAX(0,MAX($H$2:H438)))</f>
        <v/>
      </c>
      <c r="J438" s="4">
        <f>IF(H438="","",I438-H438)</f>
        <v/>
      </c>
      <c r="K438">
        <f>IF(G438="","",IF(G438&lt;0,N(K437)+1,0))</f>
        <v/>
      </c>
    </row>
    <row r="439">
      <c r="F439" s="3" t="n"/>
      <c r="G439" s="4">
        <f>IF(AND(ISNUMBER(E439),ISNUMBER(F439),E439&gt;0),F439/E439,"")</f>
        <v/>
      </c>
      <c r="H439" s="4">
        <f>IF(G439="","",SUM($G$2:G439))</f>
        <v/>
      </c>
      <c r="I439" s="4">
        <f>IF(H439="","",MAX(0,MAX($H$2:H439)))</f>
        <v/>
      </c>
      <c r="J439" s="4">
        <f>IF(H439="","",I439-H439)</f>
        <v/>
      </c>
      <c r="K439">
        <f>IF(G439="","",IF(G439&lt;0,N(K438)+1,0))</f>
        <v/>
      </c>
    </row>
    <row r="440">
      <c r="F440" s="3" t="n"/>
      <c r="G440" s="4">
        <f>IF(AND(ISNUMBER(E440),ISNUMBER(F440),E440&gt;0),F440/E440,"")</f>
        <v/>
      </c>
      <c r="H440" s="4">
        <f>IF(G440="","",SUM($G$2:G440))</f>
        <v/>
      </c>
      <c r="I440" s="4">
        <f>IF(H440="","",MAX(0,MAX($H$2:H440)))</f>
        <v/>
      </c>
      <c r="J440" s="4">
        <f>IF(H440="","",I440-H440)</f>
        <v/>
      </c>
      <c r="K440">
        <f>IF(G440="","",IF(G440&lt;0,N(K439)+1,0))</f>
        <v/>
      </c>
    </row>
    <row r="441">
      <c r="F441" s="3" t="n"/>
      <c r="G441" s="4">
        <f>IF(AND(ISNUMBER(E441),ISNUMBER(F441),E441&gt;0),F441/E441,"")</f>
        <v/>
      </c>
      <c r="H441" s="4">
        <f>IF(G441="","",SUM($G$2:G441))</f>
        <v/>
      </c>
      <c r="I441" s="4">
        <f>IF(H441="","",MAX(0,MAX($H$2:H441)))</f>
        <v/>
      </c>
      <c r="J441" s="4">
        <f>IF(H441="","",I441-H441)</f>
        <v/>
      </c>
      <c r="K441">
        <f>IF(G441="","",IF(G441&lt;0,N(K440)+1,0))</f>
        <v/>
      </c>
    </row>
    <row r="442">
      <c r="F442" s="3" t="n"/>
      <c r="G442" s="4">
        <f>IF(AND(ISNUMBER(E442),ISNUMBER(F442),E442&gt;0),F442/E442,"")</f>
        <v/>
      </c>
      <c r="H442" s="4">
        <f>IF(G442="","",SUM($G$2:G442))</f>
        <v/>
      </c>
      <c r="I442" s="4">
        <f>IF(H442="","",MAX(0,MAX($H$2:H442)))</f>
        <v/>
      </c>
      <c r="J442" s="4">
        <f>IF(H442="","",I442-H442)</f>
        <v/>
      </c>
      <c r="K442">
        <f>IF(G442="","",IF(G442&lt;0,N(K441)+1,0))</f>
        <v/>
      </c>
    </row>
    <row r="443">
      <c r="F443" s="3" t="n"/>
      <c r="G443" s="4">
        <f>IF(AND(ISNUMBER(E443),ISNUMBER(F443),E443&gt;0),F443/E443,"")</f>
        <v/>
      </c>
      <c r="H443" s="4">
        <f>IF(G443="","",SUM($G$2:G443))</f>
        <v/>
      </c>
      <c r="I443" s="4">
        <f>IF(H443="","",MAX(0,MAX($H$2:H443)))</f>
        <v/>
      </c>
      <c r="J443" s="4">
        <f>IF(H443="","",I443-H443)</f>
        <v/>
      </c>
      <c r="K443">
        <f>IF(G443="","",IF(G443&lt;0,N(K442)+1,0))</f>
        <v/>
      </c>
    </row>
    <row r="444">
      <c r="F444" s="3" t="n"/>
      <c r="G444" s="4">
        <f>IF(AND(ISNUMBER(E444),ISNUMBER(F444),E444&gt;0),F444/E444,"")</f>
        <v/>
      </c>
      <c r="H444" s="4">
        <f>IF(G444="","",SUM($G$2:G444))</f>
        <v/>
      </c>
      <c r="I444" s="4">
        <f>IF(H444="","",MAX(0,MAX($H$2:H444)))</f>
        <v/>
      </c>
      <c r="J444" s="4">
        <f>IF(H444="","",I444-H444)</f>
        <v/>
      </c>
      <c r="K444">
        <f>IF(G444="","",IF(G444&lt;0,N(K443)+1,0))</f>
        <v/>
      </c>
    </row>
    <row r="445">
      <c r="F445" s="3" t="n"/>
      <c r="G445" s="4">
        <f>IF(AND(ISNUMBER(E445),ISNUMBER(F445),E445&gt;0),F445/E445,"")</f>
        <v/>
      </c>
      <c r="H445" s="4">
        <f>IF(G445="","",SUM($G$2:G445))</f>
        <v/>
      </c>
      <c r="I445" s="4">
        <f>IF(H445="","",MAX(0,MAX($H$2:H445)))</f>
        <v/>
      </c>
      <c r="J445" s="4">
        <f>IF(H445="","",I445-H445)</f>
        <v/>
      </c>
      <c r="K445">
        <f>IF(G445="","",IF(G445&lt;0,N(K444)+1,0))</f>
        <v/>
      </c>
    </row>
    <row r="446">
      <c r="F446" s="3" t="n"/>
      <c r="G446" s="4">
        <f>IF(AND(ISNUMBER(E446),ISNUMBER(F446),E446&gt;0),F446/E446,"")</f>
        <v/>
      </c>
      <c r="H446" s="4">
        <f>IF(G446="","",SUM($G$2:G446))</f>
        <v/>
      </c>
      <c r="I446" s="4">
        <f>IF(H446="","",MAX(0,MAX($H$2:H446)))</f>
        <v/>
      </c>
      <c r="J446" s="4">
        <f>IF(H446="","",I446-H446)</f>
        <v/>
      </c>
      <c r="K446">
        <f>IF(G446="","",IF(G446&lt;0,N(K445)+1,0))</f>
        <v/>
      </c>
    </row>
    <row r="447">
      <c r="F447" s="3" t="n"/>
      <c r="G447" s="4">
        <f>IF(AND(ISNUMBER(E447),ISNUMBER(F447),E447&gt;0),F447/E447,"")</f>
        <v/>
      </c>
      <c r="H447" s="4">
        <f>IF(G447="","",SUM($G$2:G447))</f>
        <v/>
      </c>
      <c r="I447" s="4">
        <f>IF(H447="","",MAX(0,MAX($H$2:H447)))</f>
        <v/>
      </c>
      <c r="J447" s="4">
        <f>IF(H447="","",I447-H447)</f>
        <v/>
      </c>
      <c r="K447">
        <f>IF(G447="","",IF(G447&lt;0,N(K446)+1,0))</f>
        <v/>
      </c>
    </row>
    <row r="448">
      <c r="F448" s="3" t="n"/>
      <c r="G448" s="4">
        <f>IF(AND(ISNUMBER(E448),ISNUMBER(F448),E448&gt;0),F448/E448,"")</f>
        <v/>
      </c>
      <c r="H448" s="4">
        <f>IF(G448="","",SUM($G$2:G448))</f>
        <v/>
      </c>
      <c r="I448" s="4">
        <f>IF(H448="","",MAX(0,MAX($H$2:H448)))</f>
        <v/>
      </c>
      <c r="J448" s="4">
        <f>IF(H448="","",I448-H448)</f>
        <v/>
      </c>
      <c r="K448">
        <f>IF(G448="","",IF(G448&lt;0,N(K447)+1,0))</f>
        <v/>
      </c>
    </row>
    <row r="449">
      <c r="F449" s="3" t="n"/>
      <c r="G449" s="4">
        <f>IF(AND(ISNUMBER(E449),ISNUMBER(F449),E449&gt;0),F449/E449,"")</f>
        <v/>
      </c>
      <c r="H449" s="4">
        <f>IF(G449="","",SUM($G$2:G449))</f>
        <v/>
      </c>
      <c r="I449" s="4">
        <f>IF(H449="","",MAX(0,MAX($H$2:H449)))</f>
        <v/>
      </c>
      <c r="J449" s="4">
        <f>IF(H449="","",I449-H449)</f>
        <v/>
      </c>
      <c r="K449">
        <f>IF(G449="","",IF(G449&lt;0,N(K448)+1,0))</f>
        <v/>
      </c>
    </row>
    <row r="450">
      <c r="F450" s="3" t="n"/>
      <c r="G450" s="4">
        <f>IF(AND(ISNUMBER(E450),ISNUMBER(F450),E450&gt;0),F450/E450,"")</f>
        <v/>
      </c>
      <c r="H450" s="4">
        <f>IF(G450="","",SUM($G$2:G450))</f>
        <v/>
      </c>
      <c r="I450" s="4">
        <f>IF(H450="","",MAX(0,MAX($H$2:H450)))</f>
        <v/>
      </c>
      <c r="J450" s="4">
        <f>IF(H450="","",I450-H450)</f>
        <v/>
      </c>
      <c r="K450">
        <f>IF(G450="","",IF(G450&lt;0,N(K449)+1,0))</f>
        <v/>
      </c>
    </row>
    <row r="451">
      <c r="F451" s="3" t="n"/>
      <c r="G451" s="4">
        <f>IF(AND(ISNUMBER(E451),ISNUMBER(F451),E451&gt;0),F451/E451,"")</f>
        <v/>
      </c>
      <c r="H451" s="4">
        <f>IF(G451="","",SUM($G$2:G451))</f>
        <v/>
      </c>
      <c r="I451" s="4">
        <f>IF(H451="","",MAX(0,MAX($H$2:H451)))</f>
        <v/>
      </c>
      <c r="J451" s="4">
        <f>IF(H451="","",I451-H451)</f>
        <v/>
      </c>
      <c r="K451">
        <f>IF(G451="","",IF(G451&lt;0,N(K450)+1,0))</f>
        <v/>
      </c>
    </row>
    <row r="452">
      <c r="F452" s="3" t="n"/>
      <c r="G452" s="4">
        <f>IF(AND(ISNUMBER(E452),ISNUMBER(F452),E452&gt;0),F452/E452,"")</f>
        <v/>
      </c>
      <c r="H452" s="4">
        <f>IF(G452="","",SUM($G$2:G452))</f>
        <v/>
      </c>
      <c r="I452" s="4">
        <f>IF(H452="","",MAX(0,MAX($H$2:H452)))</f>
        <v/>
      </c>
      <c r="J452" s="4">
        <f>IF(H452="","",I452-H452)</f>
        <v/>
      </c>
      <c r="K452">
        <f>IF(G452="","",IF(G452&lt;0,N(K451)+1,0))</f>
        <v/>
      </c>
    </row>
    <row r="453">
      <c r="F453" s="3" t="n"/>
      <c r="G453" s="4">
        <f>IF(AND(ISNUMBER(E453),ISNUMBER(F453),E453&gt;0),F453/E453,"")</f>
        <v/>
      </c>
      <c r="H453" s="4">
        <f>IF(G453="","",SUM($G$2:G453))</f>
        <v/>
      </c>
      <c r="I453" s="4">
        <f>IF(H453="","",MAX(0,MAX($H$2:H453)))</f>
        <v/>
      </c>
      <c r="J453" s="4">
        <f>IF(H453="","",I453-H453)</f>
        <v/>
      </c>
      <c r="K453">
        <f>IF(G453="","",IF(G453&lt;0,N(K452)+1,0))</f>
        <v/>
      </c>
    </row>
    <row r="454">
      <c r="F454" s="3" t="n"/>
      <c r="G454" s="4">
        <f>IF(AND(ISNUMBER(E454),ISNUMBER(F454),E454&gt;0),F454/E454,"")</f>
        <v/>
      </c>
      <c r="H454" s="4">
        <f>IF(G454="","",SUM($G$2:G454))</f>
        <v/>
      </c>
      <c r="I454" s="4">
        <f>IF(H454="","",MAX(0,MAX($H$2:H454)))</f>
        <v/>
      </c>
      <c r="J454" s="4">
        <f>IF(H454="","",I454-H454)</f>
        <v/>
      </c>
      <c r="K454">
        <f>IF(G454="","",IF(G454&lt;0,N(K453)+1,0))</f>
        <v/>
      </c>
    </row>
    <row r="455">
      <c r="F455" s="3" t="n"/>
      <c r="G455" s="4">
        <f>IF(AND(ISNUMBER(E455),ISNUMBER(F455),E455&gt;0),F455/E455,"")</f>
        <v/>
      </c>
      <c r="H455" s="4">
        <f>IF(G455="","",SUM($G$2:G455))</f>
        <v/>
      </c>
      <c r="I455" s="4">
        <f>IF(H455="","",MAX(0,MAX($H$2:H455)))</f>
        <v/>
      </c>
      <c r="J455" s="4">
        <f>IF(H455="","",I455-H455)</f>
        <v/>
      </c>
      <c r="K455">
        <f>IF(G455="","",IF(G455&lt;0,N(K454)+1,0))</f>
        <v/>
      </c>
    </row>
    <row r="456">
      <c r="F456" s="3" t="n"/>
      <c r="G456" s="4">
        <f>IF(AND(ISNUMBER(E456),ISNUMBER(F456),E456&gt;0),F456/E456,"")</f>
        <v/>
      </c>
      <c r="H456" s="4">
        <f>IF(G456="","",SUM($G$2:G456))</f>
        <v/>
      </c>
      <c r="I456" s="4">
        <f>IF(H456="","",MAX(0,MAX($H$2:H456)))</f>
        <v/>
      </c>
      <c r="J456" s="4">
        <f>IF(H456="","",I456-H456)</f>
        <v/>
      </c>
      <c r="K456">
        <f>IF(G456="","",IF(G456&lt;0,N(K455)+1,0))</f>
        <v/>
      </c>
    </row>
    <row r="457">
      <c r="F457" s="3" t="n"/>
      <c r="G457" s="4">
        <f>IF(AND(ISNUMBER(E457),ISNUMBER(F457),E457&gt;0),F457/E457,"")</f>
        <v/>
      </c>
      <c r="H457" s="4">
        <f>IF(G457="","",SUM($G$2:G457))</f>
        <v/>
      </c>
      <c r="I457" s="4">
        <f>IF(H457="","",MAX(0,MAX($H$2:H457)))</f>
        <v/>
      </c>
      <c r="J457" s="4">
        <f>IF(H457="","",I457-H457)</f>
        <v/>
      </c>
      <c r="K457">
        <f>IF(G457="","",IF(G457&lt;0,N(K456)+1,0))</f>
        <v/>
      </c>
    </row>
    <row r="458">
      <c r="F458" s="3" t="n"/>
      <c r="G458" s="4">
        <f>IF(AND(ISNUMBER(E458),ISNUMBER(F458),E458&gt;0),F458/E458,"")</f>
        <v/>
      </c>
      <c r="H458" s="4">
        <f>IF(G458="","",SUM($G$2:G458))</f>
        <v/>
      </c>
      <c r="I458" s="4">
        <f>IF(H458="","",MAX(0,MAX($H$2:H458)))</f>
        <v/>
      </c>
      <c r="J458" s="4">
        <f>IF(H458="","",I458-H458)</f>
        <v/>
      </c>
      <c r="K458">
        <f>IF(G458="","",IF(G458&lt;0,N(K457)+1,0))</f>
        <v/>
      </c>
    </row>
    <row r="459">
      <c r="F459" s="3" t="n"/>
      <c r="G459" s="4">
        <f>IF(AND(ISNUMBER(E459),ISNUMBER(F459),E459&gt;0),F459/E459,"")</f>
        <v/>
      </c>
      <c r="H459" s="4">
        <f>IF(G459="","",SUM($G$2:G459))</f>
        <v/>
      </c>
      <c r="I459" s="4">
        <f>IF(H459="","",MAX(0,MAX($H$2:H459)))</f>
        <v/>
      </c>
      <c r="J459" s="4">
        <f>IF(H459="","",I459-H459)</f>
        <v/>
      </c>
      <c r="K459">
        <f>IF(G459="","",IF(G459&lt;0,N(K458)+1,0))</f>
        <v/>
      </c>
    </row>
    <row r="460">
      <c r="F460" s="3" t="n"/>
      <c r="G460" s="4">
        <f>IF(AND(ISNUMBER(E460),ISNUMBER(F460),E460&gt;0),F460/E460,"")</f>
        <v/>
      </c>
      <c r="H460" s="4">
        <f>IF(G460="","",SUM($G$2:G460))</f>
        <v/>
      </c>
      <c r="I460" s="4">
        <f>IF(H460="","",MAX(0,MAX($H$2:H460)))</f>
        <v/>
      </c>
      <c r="J460" s="4">
        <f>IF(H460="","",I460-H460)</f>
        <v/>
      </c>
      <c r="K460">
        <f>IF(G460="","",IF(G460&lt;0,N(K459)+1,0))</f>
        <v/>
      </c>
    </row>
    <row r="461">
      <c r="F461" s="3" t="n"/>
      <c r="G461" s="4">
        <f>IF(AND(ISNUMBER(E461),ISNUMBER(F461),E461&gt;0),F461/E461,"")</f>
        <v/>
      </c>
      <c r="H461" s="4">
        <f>IF(G461="","",SUM($G$2:G461))</f>
        <v/>
      </c>
      <c r="I461" s="4">
        <f>IF(H461="","",MAX(0,MAX($H$2:H461)))</f>
        <v/>
      </c>
      <c r="J461" s="4">
        <f>IF(H461="","",I461-H461)</f>
        <v/>
      </c>
      <c r="K461">
        <f>IF(G461="","",IF(G461&lt;0,N(K460)+1,0))</f>
        <v/>
      </c>
    </row>
    <row r="462">
      <c r="F462" s="3" t="n"/>
      <c r="G462" s="4">
        <f>IF(AND(ISNUMBER(E462),ISNUMBER(F462),E462&gt;0),F462/E462,"")</f>
        <v/>
      </c>
      <c r="H462" s="4">
        <f>IF(G462="","",SUM($G$2:G462))</f>
        <v/>
      </c>
      <c r="I462" s="4">
        <f>IF(H462="","",MAX(0,MAX($H$2:H462)))</f>
        <v/>
      </c>
      <c r="J462" s="4">
        <f>IF(H462="","",I462-H462)</f>
        <v/>
      </c>
      <c r="K462">
        <f>IF(G462="","",IF(G462&lt;0,N(K461)+1,0))</f>
        <v/>
      </c>
    </row>
    <row r="463">
      <c r="F463" s="3" t="n"/>
      <c r="G463" s="4">
        <f>IF(AND(ISNUMBER(E463),ISNUMBER(F463),E463&gt;0),F463/E463,"")</f>
        <v/>
      </c>
      <c r="H463" s="4">
        <f>IF(G463="","",SUM($G$2:G463))</f>
        <v/>
      </c>
      <c r="I463" s="4">
        <f>IF(H463="","",MAX(0,MAX($H$2:H463)))</f>
        <v/>
      </c>
      <c r="J463" s="4">
        <f>IF(H463="","",I463-H463)</f>
        <v/>
      </c>
      <c r="K463">
        <f>IF(G463="","",IF(G463&lt;0,N(K462)+1,0))</f>
        <v/>
      </c>
    </row>
    <row r="464">
      <c r="F464" s="3" t="n"/>
      <c r="G464" s="4">
        <f>IF(AND(ISNUMBER(E464),ISNUMBER(F464),E464&gt;0),F464/E464,"")</f>
        <v/>
      </c>
      <c r="H464" s="4">
        <f>IF(G464="","",SUM($G$2:G464))</f>
        <v/>
      </c>
      <c r="I464" s="4">
        <f>IF(H464="","",MAX(0,MAX($H$2:H464)))</f>
        <v/>
      </c>
      <c r="J464" s="4">
        <f>IF(H464="","",I464-H464)</f>
        <v/>
      </c>
      <c r="K464">
        <f>IF(G464="","",IF(G464&lt;0,N(K463)+1,0))</f>
        <v/>
      </c>
    </row>
    <row r="465">
      <c r="F465" s="3" t="n"/>
      <c r="G465" s="4">
        <f>IF(AND(ISNUMBER(E465),ISNUMBER(F465),E465&gt;0),F465/E465,"")</f>
        <v/>
      </c>
      <c r="H465" s="4">
        <f>IF(G465="","",SUM($G$2:G465))</f>
        <v/>
      </c>
      <c r="I465" s="4">
        <f>IF(H465="","",MAX(0,MAX($H$2:H465)))</f>
        <v/>
      </c>
      <c r="J465" s="4">
        <f>IF(H465="","",I465-H465)</f>
        <v/>
      </c>
      <c r="K465">
        <f>IF(G465="","",IF(G465&lt;0,N(K464)+1,0))</f>
        <v/>
      </c>
    </row>
    <row r="466">
      <c r="F466" s="3" t="n"/>
      <c r="G466" s="4">
        <f>IF(AND(ISNUMBER(E466),ISNUMBER(F466),E466&gt;0),F466/E466,"")</f>
        <v/>
      </c>
      <c r="H466" s="4">
        <f>IF(G466="","",SUM($G$2:G466))</f>
        <v/>
      </c>
      <c r="I466" s="4">
        <f>IF(H466="","",MAX(0,MAX($H$2:H466)))</f>
        <v/>
      </c>
      <c r="J466" s="4">
        <f>IF(H466="","",I466-H466)</f>
        <v/>
      </c>
      <c r="K466">
        <f>IF(G466="","",IF(G466&lt;0,N(K465)+1,0))</f>
        <v/>
      </c>
    </row>
    <row r="467">
      <c r="F467" s="3" t="n"/>
      <c r="G467" s="4">
        <f>IF(AND(ISNUMBER(E467),ISNUMBER(F467),E467&gt;0),F467/E467,"")</f>
        <v/>
      </c>
      <c r="H467" s="4">
        <f>IF(G467="","",SUM($G$2:G467))</f>
        <v/>
      </c>
      <c r="I467" s="4">
        <f>IF(H467="","",MAX(0,MAX($H$2:H467)))</f>
        <v/>
      </c>
      <c r="J467" s="4">
        <f>IF(H467="","",I467-H467)</f>
        <v/>
      </c>
      <c r="K467">
        <f>IF(G467="","",IF(G467&lt;0,N(K466)+1,0))</f>
        <v/>
      </c>
    </row>
    <row r="468">
      <c r="F468" s="3" t="n"/>
      <c r="G468" s="4">
        <f>IF(AND(ISNUMBER(E468),ISNUMBER(F468),E468&gt;0),F468/E468,"")</f>
        <v/>
      </c>
      <c r="H468" s="4">
        <f>IF(G468="","",SUM($G$2:G468))</f>
        <v/>
      </c>
      <c r="I468" s="4">
        <f>IF(H468="","",MAX(0,MAX($H$2:H468)))</f>
        <v/>
      </c>
      <c r="J468" s="4">
        <f>IF(H468="","",I468-H468)</f>
        <v/>
      </c>
      <c r="K468">
        <f>IF(G468="","",IF(G468&lt;0,N(K467)+1,0))</f>
        <v/>
      </c>
    </row>
    <row r="469">
      <c r="F469" s="3" t="n"/>
      <c r="G469" s="4">
        <f>IF(AND(ISNUMBER(E469),ISNUMBER(F469),E469&gt;0),F469/E469,"")</f>
        <v/>
      </c>
      <c r="H469" s="4">
        <f>IF(G469="","",SUM($G$2:G469))</f>
        <v/>
      </c>
      <c r="I469" s="4">
        <f>IF(H469="","",MAX(0,MAX($H$2:H469)))</f>
        <v/>
      </c>
      <c r="J469" s="4">
        <f>IF(H469="","",I469-H469)</f>
        <v/>
      </c>
      <c r="K469">
        <f>IF(G469="","",IF(G469&lt;0,N(K468)+1,0))</f>
        <v/>
      </c>
    </row>
    <row r="470">
      <c r="F470" s="3" t="n"/>
      <c r="G470" s="4">
        <f>IF(AND(ISNUMBER(E470),ISNUMBER(F470),E470&gt;0),F470/E470,"")</f>
        <v/>
      </c>
      <c r="H470" s="4">
        <f>IF(G470="","",SUM($G$2:G470))</f>
        <v/>
      </c>
      <c r="I470" s="4">
        <f>IF(H470="","",MAX(0,MAX($H$2:H470)))</f>
        <v/>
      </c>
      <c r="J470" s="4">
        <f>IF(H470="","",I470-H470)</f>
        <v/>
      </c>
      <c r="K470">
        <f>IF(G470="","",IF(G470&lt;0,N(K469)+1,0))</f>
        <v/>
      </c>
    </row>
    <row r="471">
      <c r="F471" s="3" t="n"/>
      <c r="G471" s="4">
        <f>IF(AND(ISNUMBER(E471),ISNUMBER(F471),E471&gt;0),F471/E471,"")</f>
        <v/>
      </c>
      <c r="H471" s="4">
        <f>IF(G471="","",SUM($G$2:G471))</f>
        <v/>
      </c>
      <c r="I471" s="4">
        <f>IF(H471="","",MAX(0,MAX($H$2:H471)))</f>
        <v/>
      </c>
      <c r="J471" s="4">
        <f>IF(H471="","",I471-H471)</f>
        <v/>
      </c>
      <c r="K471">
        <f>IF(G471="","",IF(G471&lt;0,N(K470)+1,0))</f>
        <v/>
      </c>
    </row>
    <row r="472">
      <c r="F472" s="3" t="n"/>
      <c r="G472" s="4">
        <f>IF(AND(ISNUMBER(E472),ISNUMBER(F472),E472&gt;0),F472/E472,"")</f>
        <v/>
      </c>
      <c r="H472" s="4">
        <f>IF(G472="","",SUM($G$2:G472))</f>
        <v/>
      </c>
      <c r="I472" s="4">
        <f>IF(H472="","",MAX(0,MAX($H$2:H472)))</f>
        <v/>
      </c>
      <c r="J472" s="4">
        <f>IF(H472="","",I472-H472)</f>
        <v/>
      </c>
      <c r="K472">
        <f>IF(G472="","",IF(G472&lt;0,N(K471)+1,0))</f>
        <v/>
      </c>
    </row>
    <row r="473">
      <c r="F473" s="3" t="n"/>
      <c r="G473" s="4">
        <f>IF(AND(ISNUMBER(E473),ISNUMBER(F473),E473&gt;0),F473/E473,"")</f>
        <v/>
      </c>
      <c r="H473" s="4">
        <f>IF(G473="","",SUM($G$2:G473))</f>
        <v/>
      </c>
      <c r="I473" s="4">
        <f>IF(H473="","",MAX(0,MAX($H$2:H473)))</f>
        <v/>
      </c>
      <c r="J473" s="4">
        <f>IF(H473="","",I473-H473)</f>
        <v/>
      </c>
      <c r="K473">
        <f>IF(G473="","",IF(G473&lt;0,N(K472)+1,0))</f>
        <v/>
      </c>
    </row>
    <row r="474">
      <c r="F474" s="3" t="n"/>
      <c r="G474" s="4">
        <f>IF(AND(ISNUMBER(E474),ISNUMBER(F474),E474&gt;0),F474/E474,"")</f>
        <v/>
      </c>
      <c r="H474" s="4">
        <f>IF(G474="","",SUM($G$2:G474))</f>
        <v/>
      </c>
      <c r="I474" s="4">
        <f>IF(H474="","",MAX(0,MAX($H$2:H474)))</f>
        <v/>
      </c>
      <c r="J474" s="4">
        <f>IF(H474="","",I474-H474)</f>
        <v/>
      </c>
      <c r="K474">
        <f>IF(G474="","",IF(G474&lt;0,N(K473)+1,0))</f>
        <v/>
      </c>
    </row>
    <row r="475">
      <c r="F475" s="3" t="n"/>
      <c r="G475" s="4">
        <f>IF(AND(ISNUMBER(E475),ISNUMBER(F475),E475&gt;0),F475/E475,"")</f>
        <v/>
      </c>
      <c r="H475" s="4">
        <f>IF(G475="","",SUM($G$2:G475))</f>
        <v/>
      </c>
      <c r="I475" s="4">
        <f>IF(H475="","",MAX(0,MAX($H$2:H475)))</f>
        <v/>
      </c>
      <c r="J475" s="4">
        <f>IF(H475="","",I475-H475)</f>
        <v/>
      </c>
      <c r="K475">
        <f>IF(G475="","",IF(G475&lt;0,N(K474)+1,0))</f>
        <v/>
      </c>
    </row>
    <row r="476">
      <c r="F476" s="3" t="n"/>
      <c r="G476" s="4">
        <f>IF(AND(ISNUMBER(E476),ISNUMBER(F476),E476&gt;0),F476/E476,"")</f>
        <v/>
      </c>
      <c r="H476" s="4">
        <f>IF(G476="","",SUM($G$2:G476))</f>
        <v/>
      </c>
      <c r="I476" s="4">
        <f>IF(H476="","",MAX(0,MAX($H$2:H476)))</f>
        <v/>
      </c>
      <c r="J476" s="4">
        <f>IF(H476="","",I476-H476)</f>
        <v/>
      </c>
      <c r="K476">
        <f>IF(G476="","",IF(G476&lt;0,N(K475)+1,0))</f>
        <v/>
      </c>
    </row>
    <row r="477">
      <c r="F477" s="3" t="n"/>
      <c r="G477" s="4">
        <f>IF(AND(ISNUMBER(E477),ISNUMBER(F477),E477&gt;0),F477/E477,"")</f>
        <v/>
      </c>
      <c r="H477" s="4">
        <f>IF(G477="","",SUM($G$2:G477))</f>
        <v/>
      </c>
      <c r="I477" s="4">
        <f>IF(H477="","",MAX(0,MAX($H$2:H477)))</f>
        <v/>
      </c>
      <c r="J477" s="4">
        <f>IF(H477="","",I477-H477)</f>
        <v/>
      </c>
      <c r="K477">
        <f>IF(G477="","",IF(G477&lt;0,N(K476)+1,0))</f>
        <v/>
      </c>
    </row>
    <row r="478">
      <c r="F478" s="3" t="n"/>
      <c r="G478" s="4">
        <f>IF(AND(ISNUMBER(E478),ISNUMBER(F478),E478&gt;0),F478/E478,"")</f>
        <v/>
      </c>
      <c r="H478" s="4">
        <f>IF(G478="","",SUM($G$2:G478))</f>
        <v/>
      </c>
      <c r="I478" s="4">
        <f>IF(H478="","",MAX(0,MAX($H$2:H478)))</f>
        <v/>
      </c>
      <c r="J478" s="4">
        <f>IF(H478="","",I478-H478)</f>
        <v/>
      </c>
      <c r="K478">
        <f>IF(G478="","",IF(G478&lt;0,N(K477)+1,0))</f>
        <v/>
      </c>
    </row>
    <row r="479">
      <c r="F479" s="3" t="n"/>
      <c r="G479" s="4">
        <f>IF(AND(ISNUMBER(E479),ISNUMBER(F479),E479&gt;0),F479/E479,"")</f>
        <v/>
      </c>
      <c r="H479" s="4">
        <f>IF(G479="","",SUM($G$2:G479))</f>
        <v/>
      </c>
      <c r="I479" s="4">
        <f>IF(H479="","",MAX(0,MAX($H$2:H479)))</f>
        <v/>
      </c>
      <c r="J479" s="4">
        <f>IF(H479="","",I479-H479)</f>
        <v/>
      </c>
      <c r="K479">
        <f>IF(G479="","",IF(G479&lt;0,N(K478)+1,0))</f>
        <v/>
      </c>
    </row>
    <row r="480">
      <c r="F480" s="3" t="n"/>
      <c r="G480" s="4">
        <f>IF(AND(ISNUMBER(E480),ISNUMBER(F480),E480&gt;0),F480/E480,"")</f>
        <v/>
      </c>
      <c r="H480" s="4">
        <f>IF(G480="","",SUM($G$2:G480))</f>
        <v/>
      </c>
      <c r="I480" s="4">
        <f>IF(H480="","",MAX(0,MAX($H$2:H480)))</f>
        <v/>
      </c>
      <c r="J480" s="4">
        <f>IF(H480="","",I480-H480)</f>
        <v/>
      </c>
      <c r="K480">
        <f>IF(G480="","",IF(G480&lt;0,N(K479)+1,0))</f>
        <v/>
      </c>
    </row>
    <row r="481">
      <c r="F481" s="3" t="n"/>
      <c r="G481" s="4">
        <f>IF(AND(ISNUMBER(E481),ISNUMBER(F481),E481&gt;0),F481/E481,"")</f>
        <v/>
      </c>
      <c r="H481" s="4">
        <f>IF(G481="","",SUM($G$2:G481))</f>
        <v/>
      </c>
      <c r="I481" s="4">
        <f>IF(H481="","",MAX(0,MAX($H$2:H481)))</f>
        <v/>
      </c>
      <c r="J481" s="4">
        <f>IF(H481="","",I481-H481)</f>
        <v/>
      </c>
      <c r="K481">
        <f>IF(G481="","",IF(G481&lt;0,N(K480)+1,0))</f>
        <v/>
      </c>
    </row>
    <row r="482">
      <c r="F482" s="3" t="n"/>
      <c r="G482" s="4">
        <f>IF(AND(ISNUMBER(E482),ISNUMBER(F482),E482&gt;0),F482/E482,"")</f>
        <v/>
      </c>
      <c r="H482" s="4">
        <f>IF(G482="","",SUM($G$2:G482))</f>
        <v/>
      </c>
      <c r="I482" s="4">
        <f>IF(H482="","",MAX(0,MAX($H$2:H482)))</f>
        <v/>
      </c>
      <c r="J482" s="4">
        <f>IF(H482="","",I482-H482)</f>
        <v/>
      </c>
      <c r="K482">
        <f>IF(G482="","",IF(G482&lt;0,N(K481)+1,0))</f>
        <v/>
      </c>
    </row>
    <row r="483">
      <c r="F483" s="3" t="n"/>
      <c r="G483" s="4">
        <f>IF(AND(ISNUMBER(E483),ISNUMBER(F483),E483&gt;0),F483/E483,"")</f>
        <v/>
      </c>
      <c r="H483" s="4">
        <f>IF(G483="","",SUM($G$2:G483))</f>
        <v/>
      </c>
      <c r="I483" s="4">
        <f>IF(H483="","",MAX(0,MAX($H$2:H483)))</f>
        <v/>
      </c>
      <c r="J483" s="4">
        <f>IF(H483="","",I483-H483)</f>
        <v/>
      </c>
      <c r="K483">
        <f>IF(G483="","",IF(G483&lt;0,N(K482)+1,0))</f>
        <v/>
      </c>
    </row>
    <row r="484">
      <c r="F484" s="3" t="n"/>
      <c r="G484" s="4">
        <f>IF(AND(ISNUMBER(E484),ISNUMBER(F484),E484&gt;0),F484/E484,"")</f>
        <v/>
      </c>
      <c r="H484" s="4">
        <f>IF(G484="","",SUM($G$2:G484))</f>
        <v/>
      </c>
      <c r="I484" s="4">
        <f>IF(H484="","",MAX(0,MAX($H$2:H484)))</f>
        <v/>
      </c>
      <c r="J484" s="4">
        <f>IF(H484="","",I484-H484)</f>
        <v/>
      </c>
      <c r="K484">
        <f>IF(G484="","",IF(G484&lt;0,N(K483)+1,0))</f>
        <v/>
      </c>
    </row>
    <row r="485">
      <c r="F485" s="3" t="n"/>
      <c r="G485" s="4">
        <f>IF(AND(ISNUMBER(E485),ISNUMBER(F485),E485&gt;0),F485/E485,"")</f>
        <v/>
      </c>
      <c r="H485" s="4">
        <f>IF(G485="","",SUM($G$2:G485))</f>
        <v/>
      </c>
      <c r="I485" s="4">
        <f>IF(H485="","",MAX(0,MAX($H$2:H485)))</f>
        <v/>
      </c>
      <c r="J485" s="4">
        <f>IF(H485="","",I485-H485)</f>
        <v/>
      </c>
      <c r="K485">
        <f>IF(G485="","",IF(G485&lt;0,N(K484)+1,0))</f>
        <v/>
      </c>
    </row>
    <row r="486">
      <c r="F486" s="3" t="n"/>
      <c r="G486" s="4">
        <f>IF(AND(ISNUMBER(E486),ISNUMBER(F486),E486&gt;0),F486/E486,"")</f>
        <v/>
      </c>
      <c r="H486" s="4">
        <f>IF(G486="","",SUM($G$2:G486))</f>
        <v/>
      </c>
      <c r="I486" s="4">
        <f>IF(H486="","",MAX(0,MAX($H$2:H486)))</f>
        <v/>
      </c>
      <c r="J486" s="4">
        <f>IF(H486="","",I486-H486)</f>
        <v/>
      </c>
      <c r="K486">
        <f>IF(G486="","",IF(G486&lt;0,N(K485)+1,0))</f>
        <v/>
      </c>
    </row>
    <row r="487">
      <c r="F487" s="3" t="n"/>
      <c r="G487" s="4">
        <f>IF(AND(ISNUMBER(E487),ISNUMBER(F487),E487&gt;0),F487/E487,"")</f>
        <v/>
      </c>
      <c r="H487" s="4">
        <f>IF(G487="","",SUM($G$2:G487))</f>
        <v/>
      </c>
      <c r="I487" s="4">
        <f>IF(H487="","",MAX(0,MAX($H$2:H487)))</f>
        <v/>
      </c>
      <c r="J487" s="4">
        <f>IF(H487="","",I487-H487)</f>
        <v/>
      </c>
      <c r="K487">
        <f>IF(G487="","",IF(G487&lt;0,N(K486)+1,0))</f>
        <v/>
      </c>
    </row>
    <row r="488">
      <c r="F488" s="3" t="n"/>
      <c r="G488" s="4">
        <f>IF(AND(ISNUMBER(E488),ISNUMBER(F488),E488&gt;0),F488/E488,"")</f>
        <v/>
      </c>
      <c r="H488" s="4">
        <f>IF(G488="","",SUM($G$2:G488))</f>
        <v/>
      </c>
      <c r="I488" s="4">
        <f>IF(H488="","",MAX(0,MAX($H$2:H488)))</f>
        <v/>
      </c>
      <c r="J488" s="4">
        <f>IF(H488="","",I488-H488)</f>
        <v/>
      </c>
      <c r="K488">
        <f>IF(G488="","",IF(G488&lt;0,N(K487)+1,0))</f>
        <v/>
      </c>
    </row>
    <row r="489">
      <c r="F489" s="3" t="n"/>
      <c r="G489" s="4">
        <f>IF(AND(ISNUMBER(E489),ISNUMBER(F489),E489&gt;0),F489/E489,"")</f>
        <v/>
      </c>
      <c r="H489" s="4">
        <f>IF(G489="","",SUM($G$2:G489))</f>
        <v/>
      </c>
      <c r="I489" s="4">
        <f>IF(H489="","",MAX(0,MAX($H$2:H489)))</f>
        <v/>
      </c>
      <c r="J489" s="4">
        <f>IF(H489="","",I489-H489)</f>
        <v/>
      </c>
      <c r="K489">
        <f>IF(G489="","",IF(G489&lt;0,N(K488)+1,0))</f>
        <v/>
      </c>
    </row>
    <row r="490">
      <c r="F490" s="3" t="n"/>
      <c r="G490" s="4">
        <f>IF(AND(ISNUMBER(E490),ISNUMBER(F490),E490&gt;0),F490/E490,"")</f>
        <v/>
      </c>
      <c r="H490" s="4">
        <f>IF(G490="","",SUM($G$2:G490))</f>
        <v/>
      </c>
      <c r="I490" s="4">
        <f>IF(H490="","",MAX(0,MAX($H$2:H490)))</f>
        <v/>
      </c>
      <c r="J490" s="4">
        <f>IF(H490="","",I490-H490)</f>
        <v/>
      </c>
      <c r="K490">
        <f>IF(G490="","",IF(G490&lt;0,N(K489)+1,0))</f>
        <v/>
      </c>
    </row>
    <row r="491">
      <c r="F491" s="3" t="n"/>
      <c r="G491" s="4">
        <f>IF(AND(ISNUMBER(E491),ISNUMBER(F491),E491&gt;0),F491/E491,"")</f>
        <v/>
      </c>
      <c r="H491" s="4">
        <f>IF(G491="","",SUM($G$2:G491))</f>
        <v/>
      </c>
      <c r="I491" s="4">
        <f>IF(H491="","",MAX(0,MAX($H$2:H491)))</f>
        <v/>
      </c>
      <c r="J491" s="4">
        <f>IF(H491="","",I491-H491)</f>
        <v/>
      </c>
      <c r="K491">
        <f>IF(G491="","",IF(G491&lt;0,N(K490)+1,0))</f>
        <v/>
      </c>
    </row>
    <row r="492">
      <c r="F492" s="3" t="n"/>
      <c r="G492" s="4">
        <f>IF(AND(ISNUMBER(E492),ISNUMBER(F492),E492&gt;0),F492/E492,"")</f>
        <v/>
      </c>
      <c r="H492" s="4">
        <f>IF(G492="","",SUM($G$2:G492))</f>
        <v/>
      </c>
      <c r="I492" s="4">
        <f>IF(H492="","",MAX(0,MAX($H$2:H492)))</f>
        <v/>
      </c>
      <c r="J492" s="4">
        <f>IF(H492="","",I492-H492)</f>
        <v/>
      </c>
      <c r="K492">
        <f>IF(G492="","",IF(G492&lt;0,N(K491)+1,0))</f>
        <v/>
      </c>
    </row>
    <row r="493">
      <c r="F493" s="3" t="n"/>
      <c r="G493" s="4">
        <f>IF(AND(ISNUMBER(E493),ISNUMBER(F493),E493&gt;0),F493/E493,"")</f>
        <v/>
      </c>
      <c r="H493" s="4">
        <f>IF(G493="","",SUM($G$2:G493))</f>
        <v/>
      </c>
      <c r="I493" s="4">
        <f>IF(H493="","",MAX(0,MAX($H$2:H493)))</f>
        <v/>
      </c>
      <c r="J493" s="4">
        <f>IF(H493="","",I493-H493)</f>
        <v/>
      </c>
      <c r="K493">
        <f>IF(G493="","",IF(G493&lt;0,N(K492)+1,0))</f>
        <v/>
      </c>
    </row>
    <row r="494">
      <c r="F494" s="3" t="n"/>
      <c r="G494" s="4">
        <f>IF(AND(ISNUMBER(E494),ISNUMBER(F494),E494&gt;0),F494/E494,"")</f>
        <v/>
      </c>
      <c r="H494" s="4">
        <f>IF(G494="","",SUM($G$2:G494))</f>
        <v/>
      </c>
      <c r="I494" s="4">
        <f>IF(H494="","",MAX(0,MAX($H$2:H494)))</f>
        <v/>
      </c>
      <c r="J494" s="4">
        <f>IF(H494="","",I494-H494)</f>
        <v/>
      </c>
      <c r="K494">
        <f>IF(G494="","",IF(G494&lt;0,N(K493)+1,0))</f>
        <v/>
      </c>
    </row>
    <row r="495">
      <c r="F495" s="3" t="n"/>
      <c r="G495" s="4">
        <f>IF(AND(ISNUMBER(E495),ISNUMBER(F495),E495&gt;0),F495/E495,"")</f>
        <v/>
      </c>
      <c r="H495" s="4">
        <f>IF(G495="","",SUM($G$2:G495))</f>
        <v/>
      </c>
      <c r="I495" s="4">
        <f>IF(H495="","",MAX(0,MAX($H$2:H495)))</f>
        <v/>
      </c>
      <c r="J495" s="4">
        <f>IF(H495="","",I495-H495)</f>
        <v/>
      </c>
      <c r="K495">
        <f>IF(G495="","",IF(G495&lt;0,N(K494)+1,0))</f>
        <v/>
      </c>
    </row>
    <row r="496">
      <c r="F496" s="3" t="n"/>
      <c r="G496" s="4">
        <f>IF(AND(ISNUMBER(E496),ISNUMBER(F496),E496&gt;0),F496/E496,"")</f>
        <v/>
      </c>
      <c r="H496" s="4">
        <f>IF(G496="","",SUM($G$2:G496))</f>
        <v/>
      </c>
      <c r="I496" s="4">
        <f>IF(H496="","",MAX(0,MAX($H$2:H496)))</f>
        <v/>
      </c>
      <c r="J496" s="4">
        <f>IF(H496="","",I496-H496)</f>
        <v/>
      </c>
      <c r="K496">
        <f>IF(G496="","",IF(G496&lt;0,N(K495)+1,0))</f>
        <v/>
      </c>
    </row>
    <row r="497">
      <c r="F497" s="3" t="n"/>
      <c r="G497" s="4">
        <f>IF(AND(ISNUMBER(E497),ISNUMBER(F497),E497&gt;0),F497/E497,"")</f>
        <v/>
      </c>
      <c r="H497" s="4">
        <f>IF(G497="","",SUM($G$2:G497))</f>
        <v/>
      </c>
      <c r="I497" s="4">
        <f>IF(H497="","",MAX(0,MAX($H$2:H497)))</f>
        <v/>
      </c>
      <c r="J497" s="4">
        <f>IF(H497="","",I497-H497)</f>
        <v/>
      </c>
      <c r="K497">
        <f>IF(G497="","",IF(G497&lt;0,N(K496)+1,0))</f>
        <v/>
      </c>
    </row>
    <row r="498">
      <c r="F498" s="3" t="n"/>
      <c r="G498" s="4">
        <f>IF(AND(ISNUMBER(E498),ISNUMBER(F498),E498&gt;0),F498/E498,"")</f>
        <v/>
      </c>
      <c r="H498" s="4">
        <f>IF(G498="","",SUM($G$2:G498))</f>
        <v/>
      </c>
      <c r="I498" s="4">
        <f>IF(H498="","",MAX(0,MAX($H$2:H498)))</f>
        <v/>
      </c>
      <c r="J498" s="4">
        <f>IF(H498="","",I498-H498)</f>
        <v/>
      </c>
      <c r="K498">
        <f>IF(G498="","",IF(G498&lt;0,N(K497)+1,0))</f>
        <v/>
      </c>
    </row>
    <row r="499">
      <c r="F499" s="3" t="n"/>
      <c r="G499" s="4">
        <f>IF(AND(ISNUMBER(E499),ISNUMBER(F499),E499&gt;0),F499/E499,"")</f>
        <v/>
      </c>
      <c r="H499" s="4">
        <f>IF(G499="","",SUM($G$2:G499))</f>
        <v/>
      </c>
      <c r="I499" s="4">
        <f>IF(H499="","",MAX(0,MAX($H$2:H499)))</f>
        <v/>
      </c>
      <c r="J499" s="4">
        <f>IF(H499="","",I499-H499)</f>
        <v/>
      </c>
      <c r="K499">
        <f>IF(G499="","",IF(G499&lt;0,N(K498)+1,0))</f>
        <v/>
      </c>
    </row>
    <row r="500">
      <c r="F500" s="3" t="n"/>
      <c r="G500" s="4">
        <f>IF(AND(ISNUMBER(E500),ISNUMBER(F500),E500&gt;0),F500/E500,"")</f>
        <v/>
      </c>
      <c r="H500" s="4">
        <f>IF(G500="","",SUM($G$2:G500))</f>
        <v/>
      </c>
      <c r="I500" s="4">
        <f>IF(H500="","",MAX(0,MAX($H$2:H500)))</f>
        <v/>
      </c>
      <c r="J500" s="4">
        <f>IF(H500="","",I500-H500)</f>
        <v/>
      </c>
      <c r="K500">
        <f>IF(G500="","",IF(G500&lt;0,N(K499)+1,0))</f>
        <v/>
      </c>
    </row>
  </sheetData>
  <dataValidations count="2">
    <dataValidation sqref="C2:C500" showDropDown="0" showInputMessage="0" showErrorMessage="0" allowBlank="1" type="list">
      <formula1>"long,short"</formula1>
    </dataValidation>
    <dataValidation sqref="L2:L500" showDropDown="0" showInputMessage="0" showErrorMessage="0" allowBlank="1" type="list">
      <formula1>"Y,N"</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8" customWidth="1" min="1" max="1"/>
    <col width="14" customWidth="1" min="2" max="2"/>
    <col width="14" customWidth="1" min="3" max="3"/>
    <col width="14" customWidth="1" min="4" max="4"/>
    <col width="14" customWidth="1" min="5" max="5"/>
  </cols>
  <sheetData>
    <row r="1">
      <c r="A1" s="5" t="inlineStr">
        <is>
          <t>Measure</t>
        </is>
      </c>
      <c r="B1" s="5" t="inlineStr">
        <is>
          <t>Value</t>
        </is>
      </c>
    </row>
    <row r="2">
      <c r="A2" t="inlineStr">
        <is>
          <t>Trades</t>
        </is>
      </c>
      <c r="B2" s="6">
        <f>COUNT(Log!$G$2:$G$500)</f>
        <v/>
      </c>
    </row>
    <row r="3">
      <c r="A3" t="inlineStr">
        <is>
          <t>Wins</t>
        </is>
      </c>
      <c r="B3" s="6">
        <f>COUNTIF(Log!$G$2:$G$500,"&gt;0")</f>
        <v/>
      </c>
    </row>
    <row r="4">
      <c r="A4" t="inlineStr">
        <is>
          <t>Losses</t>
        </is>
      </c>
      <c r="B4" s="6">
        <f>COUNTIF(Log!$G$2:$G$500,"&lt;0")</f>
        <v/>
      </c>
    </row>
    <row r="5">
      <c r="A5" t="inlineStr">
        <is>
          <t>Break-even</t>
        </is>
      </c>
      <c r="B5" s="6">
        <f>B2-B3-B4</f>
        <v/>
      </c>
    </row>
    <row r="6">
      <c r="A6" t="inlineStr">
        <is>
          <t>Win rate</t>
        </is>
      </c>
      <c r="B6" s="7">
        <f>IF(B2=0,"",B3/B2)</f>
        <v/>
      </c>
    </row>
    <row r="7">
      <c r="A7" t="inlineStr">
        <is>
          <t>Gross profit (R)</t>
        </is>
      </c>
      <c r="B7" s="4">
        <f>SUMIF(Log!$G$2:$G$500,"&gt;0")</f>
        <v/>
      </c>
    </row>
    <row r="8">
      <c r="A8" t="inlineStr">
        <is>
          <t>Gross loss (R)</t>
        </is>
      </c>
      <c r="B8" s="4">
        <f>-SUMIF(Log!$G$2:$G$500,"&lt;0")</f>
        <v/>
      </c>
    </row>
    <row r="9">
      <c r="A9" t="inlineStr">
        <is>
          <t>Profit factor</t>
        </is>
      </c>
      <c r="B9" s="4">
        <f>IF(B8&gt;0,B7/B8,"n/a")</f>
        <v/>
      </c>
    </row>
    <row r="10">
      <c r="A10" t="inlineStr">
        <is>
          <t>Average win (R)</t>
        </is>
      </c>
      <c r="B10" s="4">
        <f>IF(B3=0,"",B7/B3)</f>
        <v/>
      </c>
    </row>
    <row r="11">
      <c r="A11" t="inlineStr">
        <is>
          <t>Average loss (R)</t>
        </is>
      </c>
      <c r="B11" s="4">
        <f>IF(B4=0,"",B8/B4)</f>
        <v/>
      </c>
    </row>
    <row r="12">
      <c r="A12" t="inlineStr">
        <is>
          <t>Payoff ratio</t>
        </is>
      </c>
      <c r="B12" s="4">
        <f>IF(OR(B10="",B11="",B11=0),"",B10/B11)</f>
        <v/>
      </c>
    </row>
    <row r="13">
      <c r="A13" t="inlineStr">
        <is>
          <t>Expectancy (R per trade)</t>
        </is>
      </c>
      <c r="B13" s="8">
        <f>IF(B2=0,"",AVERAGE(Log!$G$2:$G$500))</f>
        <v/>
      </c>
    </row>
    <row r="14">
      <c r="A14" t="inlineStr">
        <is>
          <t>Net result (R)</t>
        </is>
      </c>
      <c r="B14" s="4">
        <f>SUM(Log!$G$2:$G$500)</f>
        <v/>
      </c>
    </row>
    <row r="15">
      <c r="A15" t="inlineStr">
        <is>
          <t>Deepest drawdown (R)</t>
        </is>
      </c>
      <c r="B15" s="4">
        <f>MAX(Log!$J$2:$J$500)</f>
        <v/>
      </c>
    </row>
    <row r="16">
      <c r="A16" t="inlineStr">
        <is>
          <t>Longest losing streak</t>
        </is>
      </c>
      <c r="B16" s="6">
        <f>MAX(Log!$K$2:$K$500)</f>
        <v/>
      </c>
    </row>
    <row r="17">
      <c r="A17" t="inlineStr">
        <is>
          <t>Plan followed (share of trades)</t>
        </is>
      </c>
      <c r="B17" s="9">
        <f>IF(COUNTA(Log!$L$2:$L$500)=0,"",COUNTIF(Log!$L$2:$L$500,"Y")/COUNTA(Log!$L$2:$L$500))</f>
        <v/>
      </c>
    </row>
    <row r="18">
      <c r="A18" t="inlineStr">
        <is>
          <t>Expectancy when plan followed (R)</t>
        </is>
      </c>
      <c r="B18" s="8">
        <f>IFERROR(AVERAGEIFS(Log!$G$2:$G$500,Log!$L$2:$L$500,"Y"),"")</f>
        <v/>
      </c>
    </row>
    <row r="19">
      <c r="A19" t="inlineStr">
        <is>
          <t>Expectancy when plan not followed (R)</t>
        </is>
      </c>
      <c r="B19" s="8">
        <f>IFERROR(AVERAGEIFS(Log!$G$2:$G$500,Log!$L$2:$L$500,"N"),"")</f>
        <v/>
      </c>
    </row>
    <row r="21">
      <c r="A21" s="10" t="inlineStr">
        <is>
          <t>By setup (type your own setup names in column A)</t>
        </is>
      </c>
    </row>
    <row r="22">
      <c r="A22" s="5" t="inlineStr">
        <is>
          <t>Setup</t>
        </is>
      </c>
      <c r="B22" s="5" t="inlineStr">
        <is>
          <t>Trades</t>
        </is>
      </c>
      <c r="C22" s="5" t="inlineStr">
        <is>
          <t>Net (R)</t>
        </is>
      </c>
      <c r="D22" s="5" t="inlineStr">
        <is>
          <t>Win rate</t>
        </is>
      </c>
      <c r="E22" s="5" t="inlineStr">
        <is>
          <t>Expectancy (R)</t>
        </is>
      </c>
    </row>
    <row r="23">
      <c r="A23" t="inlineStr">
        <is>
          <t>breakout</t>
        </is>
      </c>
      <c r="B23">
        <f>IF(A23="","",COUNTIFS(Log!$D$2:$D$500,A23,Log!$G$2:$G$500,"&lt;&gt;"))</f>
        <v/>
      </c>
      <c r="C23" s="4">
        <f>IF(A23="","",SUMIF(Log!$D$2:$D$500,A23,Log!$G$2:$G$500))</f>
        <v/>
      </c>
      <c r="D23" s="7">
        <f>IF(OR(A23="",B23=0),"",COUNTIFS(Log!$D$2:$D$500,A23,Log!$G$2:$G$500,"&gt;0")/B23)</f>
        <v/>
      </c>
      <c r="E23" s="8">
        <f>IF(OR(A23="",B23=0),"",C23/B23)</f>
        <v/>
      </c>
    </row>
    <row r="24">
      <c r="A24" t="inlineStr">
        <is>
          <t>pullback</t>
        </is>
      </c>
      <c r="B24">
        <f>IF(A24="","",COUNTIFS(Log!$D$2:$D$500,A24,Log!$G$2:$G$500,"&lt;&gt;"))</f>
        <v/>
      </c>
      <c r="C24" s="4">
        <f>IF(A24="","",SUMIF(Log!$D$2:$D$500,A24,Log!$G$2:$G$500))</f>
        <v/>
      </c>
      <c r="D24" s="7">
        <f>IF(OR(A24="",B24=0),"",COUNTIFS(Log!$D$2:$D$500,A24,Log!$G$2:$G$500,"&gt;0")/B24)</f>
        <v/>
      </c>
      <c r="E24" s="8">
        <f>IF(OR(A24="",B24=0),"",C24/B24)</f>
        <v/>
      </c>
    </row>
    <row r="25">
      <c r="A25" t="inlineStr">
        <is>
          <t>reversal</t>
        </is>
      </c>
      <c r="B25">
        <f>IF(A25="","",COUNTIFS(Log!$D$2:$D$500,A25,Log!$G$2:$G$500,"&lt;&gt;"))</f>
        <v/>
      </c>
      <c r="C25" s="4">
        <f>IF(A25="","",SUMIF(Log!$D$2:$D$500,A25,Log!$G$2:$G$500))</f>
        <v/>
      </c>
      <c r="D25" s="7">
        <f>IF(OR(A25="",B25=0),"",COUNTIFS(Log!$D$2:$D$500,A25,Log!$G$2:$G$500,"&gt;0")/B25)</f>
        <v/>
      </c>
      <c r="E25" s="8">
        <f>IF(OR(A25="",B25=0),"",C25/B25)</f>
        <v/>
      </c>
    </row>
    <row r="26">
      <c r="A26" t="inlineStr"/>
      <c r="B26">
        <f>IF(A26="","",COUNTIFS(Log!$D$2:$D$500,A26,Log!$G$2:$G$500,"&lt;&gt;"))</f>
        <v/>
      </c>
      <c r="C26" s="4">
        <f>IF(A26="","",SUMIF(Log!$D$2:$D$500,A26,Log!$G$2:$G$500))</f>
        <v/>
      </c>
      <c r="D26" s="7">
        <f>IF(OR(A26="",B26=0),"",COUNTIFS(Log!$D$2:$D$500,A26,Log!$G$2:$G$500,"&gt;0")/B26)</f>
        <v/>
      </c>
      <c r="E26" s="8">
        <f>IF(OR(A26="",B26=0),"",C26/B26)</f>
        <v/>
      </c>
    </row>
    <row r="27">
      <c r="A27" t="inlineStr"/>
      <c r="B27">
        <f>IF(A27="","",COUNTIFS(Log!$D$2:$D$500,A27,Log!$G$2:$G$500,"&lt;&gt;"))</f>
        <v/>
      </c>
      <c r="C27" s="4">
        <f>IF(A27="","",SUMIF(Log!$D$2:$D$500,A27,Log!$G$2:$G$500))</f>
        <v/>
      </c>
      <c r="D27" s="7">
        <f>IF(OR(A27="",B27=0),"",COUNTIFS(Log!$D$2:$D$500,A27,Log!$G$2:$G$500,"&gt;0")/B27)</f>
        <v/>
      </c>
      <c r="E27" s="8">
        <f>IF(OR(A27="",B27=0),"",C27/B27)</f>
        <v/>
      </c>
    </row>
    <row r="28">
      <c r="A28" t="inlineStr"/>
      <c r="B28">
        <f>IF(A28="","",COUNTIFS(Log!$D$2:$D$500,A28,Log!$G$2:$G$500,"&lt;&gt;"))</f>
        <v/>
      </c>
      <c r="C28" s="4">
        <f>IF(A28="","",SUMIF(Log!$D$2:$D$500,A28,Log!$G$2:$G$500))</f>
        <v/>
      </c>
      <c r="D28" s="7">
        <f>IF(OR(A28="",B28=0),"",COUNTIFS(Log!$D$2:$D$500,A28,Log!$G$2:$G$500,"&gt;0")/B28)</f>
        <v/>
      </c>
      <c r="E28" s="8">
        <f>IF(OR(A28="",B28=0),"",C28/B28)</f>
        <v/>
      </c>
    </row>
    <row r="31">
      <c r="A31" s="11" t="inlineStr">
        <is>
          <t>Groups with fewer than 10 trades say little: a small group can look good or bad by luck alone.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2026-11-04T07:17:20Z</dcterms:created>
  <dcterms:modified xmlns:dcterms="http://purl.org/dc/terms/" xmlns:xsi="http://www.w3.org/2001/XMLSchema-instance" xsi:type="dcterms:W3CDTF">2026-11-04T07:17:20Z</dcterms:modified>
</cp:coreProperties>
</file>